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alcs\"/>
    </mc:Choice>
  </mc:AlternateContent>
  <bookViews>
    <workbookView xWindow="0" yWindow="0" windowWidth="28800" windowHeight="13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S27" i="1" l="1"/>
  <c r="T27" i="1"/>
  <c r="U27" i="1"/>
  <c r="V27" i="1"/>
  <c r="W27" i="1"/>
  <c r="X27" i="1"/>
  <c r="Y27" i="1"/>
  <c r="Z27" i="1"/>
  <c r="AA27" i="1"/>
  <c r="AB27" i="1"/>
  <c r="S28" i="1"/>
  <c r="T28" i="1"/>
  <c r="U28" i="1"/>
  <c r="V28" i="1"/>
  <c r="W28" i="1"/>
  <c r="X28" i="1"/>
  <c r="Y28" i="1"/>
  <c r="Z28" i="1"/>
  <c r="AA28" i="1"/>
  <c r="AB28" i="1"/>
  <c r="S29" i="1"/>
  <c r="T29" i="1"/>
  <c r="U29" i="1"/>
  <c r="V29" i="1"/>
  <c r="W29" i="1"/>
  <c r="X29" i="1"/>
  <c r="Y29" i="1"/>
  <c r="Z29" i="1"/>
  <c r="AA29" i="1"/>
  <c r="AB29" i="1"/>
  <c r="S30" i="1"/>
  <c r="T30" i="1"/>
  <c r="U30" i="1"/>
  <c r="V30" i="1"/>
  <c r="W30" i="1"/>
  <c r="X30" i="1"/>
  <c r="Y30" i="1"/>
  <c r="Z30" i="1"/>
  <c r="AA30" i="1"/>
  <c r="AB30" i="1"/>
  <c r="S31" i="1"/>
  <c r="T31" i="1"/>
  <c r="U31" i="1"/>
  <c r="V31" i="1"/>
  <c r="W31" i="1"/>
  <c r="X31" i="1"/>
  <c r="Y31" i="1"/>
  <c r="Z31" i="1"/>
  <c r="AA31" i="1"/>
  <c r="AB31" i="1"/>
  <c r="S32" i="1"/>
  <c r="T32" i="1"/>
  <c r="U32" i="1"/>
  <c r="V32" i="1"/>
  <c r="W32" i="1"/>
  <c r="X32" i="1"/>
  <c r="Y32" i="1"/>
  <c r="Z32" i="1"/>
  <c r="AA32" i="1"/>
  <c r="AB32" i="1"/>
  <c r="S33" i="1"/>
  <c r="T33" i="1"/>
  <c r="U33" i="1"/>
  <c r="V33" i="1"/>
  <c r="W33" i="1"/>
  <c r="X33" i="1"/>
  <c r="Y33" i="1"/>
  <c r="Z33" i="1"/>
  <c r="AA33" i="1"/>
  <c r="AB33" i="1"/>
  <c r="S34" i="1"/>
  <c r="T34" i="1"/>
  <c r="U34" i="1"/>
  <c r="V34" i="1"/>
  <c r="W34" i="1"/>
  <c r="X34" i="1"/>
  <c r="Y34" i="1"/>
  <c r="Z34" i="1"/>
  <c r="AA34" i="1"/>
  <c r="AB34" i="1"/>
  <c r="S35" i="1"/>
  <c r="T35" i="1"/>
  <c r="U35" i="1"/>
  <c r="V35" i="1"/>
  <c r="W35" i="1"/>
  <c r="X35" i="1"/>
  <c r="Y35" i="1"/>
  <c r="Z35" i="1"/>
  <c r="AA35" i="1"/>
  <c r="AB35" i="1"/>
  <c r="T26" i="1"/>
  <c r="U26" i="1"/>
  <c r="V26" i="1"/>
  <c r="W26" i="1"/>
  <c r="X26" i="1"/>
  <c r="Y26" i="1"/>
  <c r="Z26" i="1"/>
  <c r="AA26" i="1"/>
  <c r="AB26" i="1"/>
  <c r="S26" i="1"/>
  <c r="U38" i="1" s="1"/>
  <c r="T7" i="1"/>
  <c r="U7" i="1"/>
  <c r="V7" i="1"/>
  <c r="W7" i="1"/>
  <c r="X7" i="1"/>
  <c r="Y7" i="1"/>
  <c r="Z7" i="1"/>
  <c r="AA7" i="1"/>
  <c r="AB7" i="1"/>
  <c r="S7" i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D29" i="1"/>
  <c r="E29" i="1"/>
  <c r="F29" i="1"/>
  <c r="G29" i="1"/>
  <c r="H29" i="1"/>
  <c r="I29" i="1"/>
  <c r="J29" i="1"/>
  <c r="K29" i="1"/>
  <c r="L29" i="1"/>
  <c r="M29" i="1"/>
  <c r="D30" i="1"/>
  <c r="E30" i="1"/>
  <c r="F30" i="1"/>
  <c r="G30" i="1"/>
  <c r="H30" i="1"/>
  <c r="I30" i="1"/>
  <c r="J30" i="1"/>
  <c r="K30" i="1"/>
  <c r="L30" i="1"/>
  <c r="M30" i="1"/>
  <c r="D31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D33" i="1"/>
  <c r="E33" i="1"/>
  <c r="F33" i="1"/>
  <c r="G33" i="1"/>
  <c r="H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D35" i="1"/>
  <c r="E35" i="1"/>
  <c r="F35" i="1"/>
  <c r="G35" i="1"/>
  <c r="H35" i="1"/>
  <c r="I35" i="1"/>
  <c r="J35" i="1"/>
  <c r="K35" i="1"/>
  <c r="L35" i="1"/>
  <c r="M35" i="1"/>
  <c r="E26" i="1"/>
  <c r="F26" i="1"/>
  <c r="G26" i="1"/>
  <c r="H26" i="1"/>
  <c r="I26" i="1"/>
  <c r="J26" i="1"/>
  <c r="F38" i="1" s="1"/>
  <c r="K26" i="1"/>
  <c r="L26" i="1"/>
  <c r="M26" i="1"/>
  <c r="D26" i="1"/>
  <c r="E7" i="1"/>
  <c r="F7" i="1"/>
  <c r="G7" i="1"/>
  <c r="H7" i="1"/>
  <c r="I7" i="1"/>
  <c r="J7" i="1"/>
  <c r="K7" i="1"/>
  <c r="L7" i="1"/>
  <c r="M7" i="1"/>
  <c r="D7" i="1"/>
  <c r="G45" i="1" l="1"/>
  <c r="AC7" i="1"/>
  <c r="N7" i="1"/>
</calcChain>
</file>

<file path=xl/sharedStrings.xml><?xml version="1.0" encoding="utf-8"?>
<sst xmlns="http://schemas.openxmlformats.org/spreadsheetml/2006/main" count="37" uniqueCount="23">
  <si>
    <t>Term structure 1</t>
  </si>
  <si>
    <t>3m</t>
  </si>
  <si>
    <t>6m</t>
  </si>
  <si>
    <t>1yr</t>
  </si>
  <si>
    <t>2yr</t>
  </si>
  <si>
    <t>3yr</t>
  </si>
  <si>
    <t>5yr</t>
  </si>
  <si>
    <t>10yr</t>
  </si>
  <si>
    <t>15yr</t>
  </si>
  <si>
    <t>20yr</t>
  </si>
  <si>
    <t>30yr</t>
  </si>
  <si>
    <t>Delta</t>
  </si>
  <si>
    <t>SD</t>
  </si>
  <si>
    <t>Term structure 2</t>
  </si>
  <si>
    <t>SUM</t>
  </si>
  <si>
    <r>
      <t>Delta</t>
    </r>
    <r>
      <rPr>
        <sz val="11"/>
        <color theme="1"/>
        <rFont val="Calibri"/>
        <family val="2"/>
      </rPr>
      <t>×SD</t>
    </r>
  </si>
  <si>
    <t>Portfolio SD per day (Equation 14.5)</t>
  </si>
  <si>
    <t>Portfolio SD per day (Equation 14.6)</t>
  </si>
  <si>
    <t>Calculation of V_1 (can be done more compactly with MMULT)</t>
  </si>
  <si>
    <t>Calculation of V_2 (can be done more compactly with MMULT)</t>
  </si>
  <si>
    <t>V_1 (=SD of Exposure to TS 1 per day)</t>
  </si>
  <si>
    <t>V_2 (=SD of Exposure to TS 2 per day)</t>
  </si>
  <si>
    <t>Calculation of Total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</si>
</sst>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tabSelected="1" topLeftCell="A23" workbookViewId="0">
      <selection activeCell="F41" sqref="F41"/>
    </sheetView>
  </sheetViews>
  <sheetFormatPr defaultRowHeight="15" x14ac:dyDescent="0.25"/>
  <sheetData>
    <row r="3" spans="2:29" x14ac:dyDescent="0.25">
      <c r="B3" s="2" t="s">
        <v>0</v>
      </c>
      <c r="R3" s="2" t="s">
        <v>13</v>
      </c>
    </row>
    <row r="4" spans="2:29" x14ac:dyDescent="0.25"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14</v>
      </c>
      <c r="S4" s="1" t="s">
        <v>1</v>
      </c>
      <c r="T4" s="1" t="s">
        <v>2</v>
      </c>
      <c r="U4" s="1" t="s">
        <v>3</v>
      </c>
      <c r="V4" s="1" t="s">
        <v>4</v>
      </c>
      <c r="W4" s="1" t="s">
        <v>5</v>
      </c>
      <c r="X4" s="1" t="s">
        <v>6</v>
      </c>
      <c r="Y4" s="1" t="s">
        <v>7</v>
      </c>
      <c r="Z4" s="1" t="s">
        <v>8</v>
      </c>
      <c r="AA4" s="1" t="s">
        <v>9</v>
      </c>
      <c r="AB4" s="1" t="s">
        <v>10</v>
      </c>
      <c r="AC4" s="1" t="s">
        <v>14</v>
      </c>
    </row>
    <row r="5" spans="2:29" x14ac:dyDescent="0.25">
      <c r="C5" t="s">
        <v>11</v>
      </c>
      <c r="D5">
        <v>55</v>
      </c>
      <c r="E5">
        <v>65</v>
      </c>
      <c r="F5">
        <v>80</v>
      </c>
      <c r="G5">
        <v>85</v>
      </c>
      <c r="H5">
        <v>90</v>
      </c>
      <c r="I5">
        <v>70</v>
      </c>
      <c r="J5">
        <v>65</v>
      </c>
      <c r="K5">
        <v>40</v>
      </c>
      <c r="L5">
        <v>20</v>
      </c>
      <c r="M5">
        <v>5</v>
      </c>
      <c r="R5" t="s">
        <v>11</v>
      </c>
      <c r="S5">
        <v>85</v>
      </c>
      <c r="T5">
        <v>75</v>
      </c>
      <c r="U5">
        <v>70</v>
      </c>
      <c r="V5">
        <v>65</v>
      </c>
      <c r="W5">
        <v>50</v>
      </c>
      <c r="X5">
        <v>45</v>
      </c>
      <c r="Y5">
        <v>40</v>
      </c>
      <c r="Z5">
        <v>30</v>
      </c>
      <c r="AA5">
        <v>20</v>
      </c>
      <c r="AB5">
        <v>20</v>
      </c>
    </row>
    <row r="6" spans="2:29" x14ac:dyDescent="0.25">
      <c r="C6" t="s">
        <v>12</v>
      </c>
      <c r="D6">
        <v>8.8000000000000007</v>
      </c>
      <c r="E6">
        <v>7.4</v>
      </c>
      <c r="F6">
        <v>6.7</v>
      </c>
      <c r="G6">
        <v>5.6</v>
      </c>
      <c r="H6">
        <v>5.4</v>
      </c>
      <c r="I6">
        <v>5.4</v>
      </c>
      <c r="J6">
        <v>5.2</v>
      </c>
      <c r="K6">
        <v>5.2</v>
      </c>
      <c r="L6">
        <v>5.5</v>
      </c>
      <c r="M6">
        <v>6.4</v>
      </c>
      <c r="R6" t="s">
        <v>12</v>
      </c>
      <c r="S6">
        <v>10.199999999999999</v>
      </c>
      <c r="T6">
        <v>10.8</v>
      </c>
      <c r="U6">
        <v>12</v>
      </c>
      <c r="V6">
        <v>11.4</v>
      </c>
      <c r="W6">
        <v>11</v>
      </c>
      <c r="X6">
        <v>11.4</v>
      </c>
      <c r="Y6">
        <v>10</v>
      </c>
      <c r="Z6">
        <v>11</v>
      </c>
      <c r="AA6">
        <v>11.2</v>
      </c>
      <c r="AB6">
        <v>11.3</v>
      </c>
    </row>
    <row r="7" spans="2:29" x14ac:dyDescent="0.25">
      <c r="C7" t="s">
        <v>15</v>
      </c>
      <c r="D7">
        <f>D5*D6</f>
        <v>484.00000000000006</v>
      </c>
      <c r="E7">
        <f t="shared" ref="E7:M7" si="0">E5*E6</f>
        <v>481</v>
      </c>
      <c r="F7">
        <f t="shared" si="0"/>
        <v>536</v>
      </c>
      <c r="G7">
        <f t="shared" si="0"/>
        <v>475.99999999999994</v>
      </c>
      <c r="H7">
        <f t="shared" si="0"/>
        <v>486.00000000000006</v>
      </c>
      <c r="I7">
        <f t="shared" si="0"/>
        <v>378</v>
      </c>
      <c r="J7">
        <f t="shared" si="0"/>
        <v>338</v>
      </c>
      <c r="K7">
        <f t="shared" si="0"/>
        <v>208</v>
      </c>
      <c r="L7">
        <f t="shared" si="0"/>
        <v>110</v>
      </c>
      <c r="M7">
        <f t="shared" si="0"/>
        <v>32</v>
      </c>
      <c r="N7">
        <f>SUM(D7:M7)</f>
        <v>3529</v>
      </c>
      <c r="R7" t="s">
        <v>15</v>
      </c>
      <c r="S7">
        <f>S5*S6</f>
        <v>866.99999999999989</v>
      </c>
      <c r="T7">
        <f t="shared" ref="T7:AB7" si="1">T5*T6</f>
        <v>810</v>
      </c>
      <c r="U7">
        <f t="shared" si="1"/>
        <v>840</v>
      </c>
      <c r="V7">
        <f t="shared" si="1"/>
        <v>741</v>
      </c>
      <c r="W7">
        <f t="shared" si="1"/>
        <v>550</v>
      </c>
      <c r="X7">
        <f t="shared" si="1"/>
        <v>513</v>
      </c>
      <c r="Y7">
        <f t="shared" si="1"/>
        <v>400</v>
      </c>
      <c r="Z7">
        <f t="shared" si="1"/>
        <v>330</v>
      </c>
      <c r="AA7">
        <f t="shared" si="1"/>
        <v>224</v>
      </c>
      <c r="AB7">
        <f t="shared" si="1"/>
        <v>226</v>
      </c>
      <c r="AC7">
        <f>SUM(S7:AB7)</f>
        <v>5501</v>
      </c>
    </row>
    <row r="10" spans="2:29" x14ac:dyDescent="0.25">
      <c r="B10" s="2" t="s">
        <v>18</v>
      </c>
      <c r="R10" s="2" t="s">
        <v>19</v>
      </c>
    </row>
    <row r="12" spans="2:29" x14ac:dyDescent="0.25">
      <c r="D12">
        <v>484.00000000000006</v>
      </c>
      <c r="E12">
        <v>481</v>
      </c>
      <c r="F12">
        <v>536</v>
      </c>
      <c r="G12">
        <v>475.99999999999994</v>
      </c>
      <c r="H12">
        <v>486.00000000000006</v>
      </c>
      <c r="I12">
        <v>378</v>
      </c>
      <c r="J12">
        <v>338</v>
      </c>
      <c r="K12">
        <v>208</v>
      </c>
      <c r="L12">
        <v>110</v>
      </c>
      <c r="M12">
        <v>32</v>
      </c>
      <c r="S12">
        <v>866.99999999999989</v>
      </c>
      <c r="T12">
        <v>810</v>
      </c>
      <c r="U12">
        <v>840</v>
      </c>
      <c r="V12">
        <v>741</v>
      </c>
      <c r="W12">
        <v>550</v>
      </c>
      <c r="X12">
        <v>513</v>
      </c>
      <c r="Y12">
        <v>400</v>
      </c>
      <c r="Z12">
        <v>330</v>
      </c>
      <c r="AA12">
        <v>224</v>
      </c>
      <c r="AB12">
        <v>226</v>
      </c>
    </row>
    <row r="14" spans="2:29" x14ac:dyDescent="0.25">
      <c r="B14">
        <v>484.00000000000006</v>
      </c>
      <c r="D14">
        <v>1</v>
      </c>
      <c r="E14">
        <v>0.78</v>
      </c>
      <c r="F14">
        <v>0.62</v>
      </c>
      <c r="G14">
        <v>0.5</v>
      </c>
      <c r="H14">
        <v>0.44</v>
      </c>
      <c r="I14">
        <v>0.36</v>
      </c>
      <c r="J14">
        <v>0.27</v>
      </c>
      <c r="K14">
        <v>0.2</v>
      </c>
      <c r="L14">
        <v>0.17</v>
      </c>
      <c r="M14">
        <v>0.13</v>
      </c>
      <c r="Q14">
        <v>866.99999999999989</v>
      </c>
      <c r="S14">
        <v>1</v>
      </c>
      <c r="T14">
        <v>0.78</v>
      </c>
      <c r="U14">
        <v>0.62</v>
      </c>
      <c r="V14">
        <v>0.5</v>
      </c>
      <c r="W14">
        <v>0.44</v>
      </c>
      <c r="X14">
        <v>0.36</v>
      </c>
      <c r="Y14">
        <v>0.27</v>
      </c>
      <c r="Z14">
        <v>0.2</v>
      </c>
      <c r="AA14">
        <v>0.17</v>
      </c>
      <c r="AB14">
        <v>0.13</v>
      </c>
    </row>
    <row r="15" spans="2:29" x14ac:dyDescent="0.25">
      <c r="B15">
        <v>481</v>
      </c>
      <c r="D15">
        <v>0.78</v>
      </c>
      <c r="E15">
        <v>1</v>
      </c>
      <c r="F15">
        <v>0.84</v>
      </c>
      <c r="G15">
        <v>0.74</v>
      </c>
      <c r="H15">
        <v>0.67</v>
      </c>
      <c r="I15">
        <v>0.56999999999999995</v>
      </c>
      <c r="J15">
        <v>0.44</v>
      </c>
      <c r="K15">
        <v>0.37</v>
      </c>
      <c r="L15">
        <v>0.35</v>
      </c>
      <c r="M15">
        <v>0.3</v>
      </c>
      <c r="Q15">
        <v>810</v>
      </c>
      <c r="S15">
        <v>0.78</v>
      </c>
      <c r="T15">
        <v>1</v>
      </c>
      <c r="U15">
        <v>0.84</v>
      </c>
      <c r="V15">
        <v>0.74</v>
      </c>
      <c r="W15">
        <v>0.67</v>
      </c>
      <c r="X15">
        <v>0.56999999999999995</v>
      </c>
      <c r="Y15">
        <v>0.44</v>
      </c>
      <c r="Z15">
        <v>0.37</v>
      </c>
      <c r="AA15">
        <v>0.35</v>
      </c>
      <c r="AB15">
        <v>0.3</v>
      </c>
    </row>
    <row r="16" spans="2:29" x14ac:dyDescent="0.25">
      <c r="B16">
        <v>536</v>
      </c>
      <c r="D16">
        <v>0.62</v>
      </c>
      <c r="E16">
        <v>0.84</v>
      </c>
      <c r="F16">
        <v>1</v>
      </c>
      <c r="G16">
        <v>0.92</v>
      </c>
      <c r="H16">
        <v>0.86</v>
      </c>
      <c r="I16">
        <v>0.76</v>
      </c>
      <c r="J16">
        <v>0.63</v>
      </c>
      <c r="K16">
        <v>0.55000000000000004</v>
      </c>
      <c r="L16">
        <v>0.53</v>
      </c>
      <c r="M16">
        <v>0.47</v>
      </c>
      <c r="Q16">
        <v>840</v>
      </c>
      <c r="S16">
        <v>0.62</v>
      </c>
      <c r="T16">
        <v>0.84</v>
      </c>
      <c r="U16">
        <v>1</v>
      </c>
      <c r="V16">
        <v>0.92</v>
      </c>
      <c r="W16">
        <v>0.86</v>
      </c>
      <c r="X16">
        <v>0.76</v>
      </c>
      <c r="Y16">
        <v>0.63</v>
      </c>
      <c r="Z16">
        <v>0.55000000000000004</v>
      </c>
      <c r="AA16">
        <v>0.53</v>
      </c>
      <c r="AB16">
        <v>0.47</v>
      </c>
    </row>
    <row r="17" spans="2:28" x14ac:dyDescent="0.25">
      <c r="B17">
        <v>475.99999999999994</v>
      </c>
      <c r="D17">
        <v>0.5</v>
      </c>
      <c r="E17">
        <v>0.74</v>
      </c>
      <c r="F17">
        <v>0.92</v>
      </c>
      <c r="G17">
        <v>1</v>
      </c>
      <c r="H17">
        <v>0.98</v>
      </c>
      <c r="I17">
        <v>0.89</v>
      </c>
      <c r="J17">
        <v>0.75</v>
      </c>
      <c r="K17">
        <v>0.69</v>
      </c>
      <c r="L17">
        <v>0.66</v>
      </c>
      <c r="M17">
        <v>0.6</v>
      </c>
      <c r="Q17">
        <v>741</v>
      </c>
      <c r="S17">
        <v>0.5</v>
      </c>
      <c r="T17">
        <v>0.74</v>
      </c>
      <c r="U17">
        <v>0.92</v>
      </c>
      <c r="V17">
        <v>1</v>
      </c>
      <c r="W17">
        <v>0.98</v>
      </c>
      <c r="X17">
        <v>0.89</v>
      </c>
      <c r="Y17">
        <v>0.75</v>
      </c>
      <c r="Z17">
        <v>0.69</v>
      </c>
      <c r="AA17">
        <v>0.66</v>
      </c>
      <c r="AB17">
        <v>0.6</v>
      </c>
    </row>
    <row r="18" spans="2:28" x14ac:dyDescent="0.25">
      <c r="B18">
        <v>486.00000000000006</v>
      </c>
      <c r="D18">
        <v>0.44</v>
      </c>
      <c r="E18">
        <v>0.67</v>
      </c>
      <c r="F18">
        <v>0.86</v>
      </c>
      <c r="G18">
        <v>0.98</v>
      </c>
      <c r="H18">
        <v>1</v>
      </c>
      <c r="I18">
        <v>0.96</v>
      </c>
      <c r="J18">
        <v>0.83</v>
      </c>
      <c r="K18">
        <v>0.78</v>
      </c>
      <c r="L18">
        <v>0.75</v>
      </c>
      <c r="M18">
        <v>0.69</v>
      </c>
      <c r="Q18">
        <v>550</v>
      </c>
      <c r="S18">
        <v>0.44</v>
      </c>
      <c r="T18">
        <v>0.67</v>
      </c>
      <c r="U18">
        <v>0.86</v>
      </c>
      <c r="V18">
        <v>0.98</v>
      </c>
      <c r="W18">
        <v>1</v>
      </c>
      <c r="X18">
        <v>0.96</v>
      </c>
      <c r="Y18">
        <v>0.83</v>
      </c>
      <c r="Z18">
        <v>0.78</v>
      </c>
      <c r="AA18">
        <v>0.75</v>
      </c>
      <c r="AB18">
        <v>0.69</v>
      </c>
    </row>
    <row r="19" spans="2:28" x14ac:dyDescent="0.25">
      <c r="B19">
        <v>378</v>
      </c>
      <c r="D19">
        <v>0.36</v>
      </c>
      <c r="E19">
        <v>0.56999999999999995</v>
      </c>
      <c r="F19">
        <v>0.76</v>
      </c>
      <c r="G19">
        <v>0.89</v>
      </c>
      <c r="H19">
        <v>0.96</v>
      </c>
      <c r="I19">
        <v>1</v>
      </c>
      <c r="J19">
        <v>0.92</v>
      </c>
      <c r="K19">
        <v>0.89</v>
      </c>
      <c r="L19">
        <v>0.86</v>
      </c>
      <c r="M19">
        <v>0.81</v>
      </c>
      <c r="Q19">
        <v>513</v>
      </c>
      <c r="S19">
        <v>0.36</v>
      </c>
      <c r="T19">
        <v>0.56999999999999995</v>
      </c>
      <c r="U19">
        <v>0.76</v>
      </c>
      <c r="V19">
        <v>0.89</v>
      </c>
      <c r="W19">
        <v>0.96</v>
      </c>
      <c r="X19">
        <v>1</v>
      </c>
      <c r="Y19">
        <v>0.92</v>
      </c>
      <c r="Z19">
        <v>0.89</v>
      </c>
      <c r="AA19">
        <v>0.86</v>
      </c>
      <c r="AB19">
        <v>0.81</v>
      </c>
    </row>
    <row r="20" spans="2:28" x14ac:dyDescent="0.25">
      <c r="B20">
        <v>338</v>
      </c>
      <c r="D20">
        <v>0.27</v>
      </c>
      <c r="E20">
        <v>0.44</v>
      </c>
      <c r="F20">
        <v>0.63</v>
      </c>
      <c r="G20">
        <v>0.75</v>
      </c>
      <c r="H20">
        <v>0.83</v>
      </c>
      <c r="I20">
        <v>0.92</v>
      </c>
      <c r="J20">
        <v>1</v>
      </c>
      <c r="K20">
        <v>0.98</v>
      </c>
      <c r="L20">
        <v>0.96</v>
      </c>
      <c r="M20">
        <v>0.93</v>
      </c>
      <c r="Q20">
        <v>400</v>
      </c>
      <c r="S20">
        <v>0.27</v>
      </c>
      <c r="T20">
        <v>0.44</v>
      </c>
      <c r="U20">
        <v>0.63</v>
      </c>
      <c r="V20">
        <v>0.75</v>
      </c>
      <c r="W20">
        <v>0.83</v>
      </c>
      <c r="X20">
        <v>0.92</v>
      </c>
      <c r="Y20">
        <v>1</v>
      </c>
      <c r="Z20">
        <v>0.98</v>
      </c>
      <c r="AA20">
        <v>0.96</v>
      </c>
      <c r="AB20">
        <v>0.93</v>
      </c>
    </row>
    <row r="21" spans="2:28" x14ac:dyDescent="0.25">
      <c r="B21">
        <v>208</v>
      </c>
      <c r="D21">
        <v>0.2</v>
      </c>
      <c r="E21">
        <v>0.37</v>
      </c>
      <c r="F21">
        <v>0.55000000000000004</v>
      </c>
      <c r="G21">
        <v>0.69</v>
      </c>
      <c r="H21">
        <v>0.78</v>
      </c>
      <c r="I21">
        <v>0.89</v>
      </c>
      <c r="J21">
        <v>0.98</v>
      </c>
      <c r="K21">
        <v>1</v>
      </c>
      <c r="L21">
        <v>0.99</v>
      </c>
      <c r="M21">
        <v>0.97</v>
      </c>
      <c r="Q21">
        <v>330</v>
      </c>
      <c r="S21">
        <v>0.2</v>
      </c>
      <c r="T21">
        <v>0.37</v>
      </c>
      <c r="U21">
        <v>0.55000000000000004</v>
      </c>
      <c r="V21">
        <v>0.69</v>
      </c>
      <c r="W21">
        <v>0.78</v>
      </c>
      <c r="X21">
        <v>0.89</v>
      </c>
      <c r="Y21">
        <v>0.98</v>
      </c>
      <c r="Z21">
        <v>1</v>
      </c>
      <c r="AA21">
        <v>0.99</v>
      </c>
      <c r="AB21">
        <v>0.97</v>
      </c>
    </row>
    <row r="22" spans="2:28" x14ac:dyDescent="0.25">
      <c r="B22">
        <v>110</v>
      </c>
      <c r="D22">
        <v>0.17</v>
      </c>
      <c r="E22">
        <v>0.35</v>
      </c>
      <c r="F22">
        <v>0.53</v>
      </c>
      <c r="G22">
        <v>0.66</v>
      </c>
      <c r="H22">
        <v>0.75</v>
      </c>
      <c r="I22">
        <v>0.86</v>
      </c>
      <c r="J22">
        <v>0.96</v>
      </c>
      <c r="K22">
        <v>0.99</v>
      </c>
      <c r="L22">
        <v>1</v>
      </c>
      <c r="M22">
        <v>0.99</v>
      </c>
      <c r="Q22">
        <v>224</v>
      </c>
      <c r="S22">
        <v>0.17</v>
      </c>
      <c r="T22">
        <v>0.35</v>
      </c>
      <c r="U22">
        <v>0.53</v>
      </c>
      <c r="V22">
        <v>0.66</v>
      </c>
      <c r="W22">
        <v>0.75</v>
      </c>
      <c r="X22">
        <v>0.86</v>
      </c>
      <c r="Y22">
        <v>0.96</v>
      </c>
      <c r="Z22">
        <v>0.99</v>
      </c>
      <c r="AA22">
        <v>1</v>
      </c>
      <c r="AB22">
        <v>0.99</v>
      </c>
    </row>
    <row r="23" spans="2:28" x14ac:dyDescent="0.25">
      <c r="B23">
        <v>32</v>
      </c>
      <c r="D23">
        <v>0.13</v>
      </c>
      <c r="E23">
        <v>0.3</v>
      </c>
      <c r="F23">
        <v>0.47</v>
      </c>
      <c r="G23">
        <v>0.6</v>
      </c>
      <c r="H23">
        <v>0.69</v>
      </c>
      <c r="I23">
        <v>0.81</v>
      </c>
      <c r="J23">
        <v>0.93</v>
      </c>
      <c r="K23">
        <v>0.97</v>
      </c>
      <c r="L23">
        <v>0.99</v>
      </c>
      <c r="M23">
        <v>1</v>
      </c>
      <c r="Q23">
        <v>226</v>
      </c>
      <c r="S23">
        <v>0.13</v>
      </c>
      <c r="T23">
        <v>0.3</v>
      </c>
      <c r="U23">
        <v>0.47</v>
      </c>
      <c r="V23">
        <v>0.6</v>
      </c>
      <c r="W23">
        <v>0.69</v>
      </c>
      <c r="X23">
        <v>0.81</v>
      </c>
      <c r="Y23">
        <v>0.93</v>
      </c>
      <c r="Z23">
        <v>0.97</v>
      </c>
      <c r="AA23">
        <v>0.99</v>
      </c>
      <c r="AB23">
        <v>1</v>
      </c>
    </row>
    <row r="26" spans="2:28" x14ac:dyDescent="0.25">
      <c r="D26">
        <f>D$12*$B14*D14</f>
        <v>234256.00000000006</v>
      </c>
      <c r="E26">
        <f t="shared" ref="E26:M26" si="2">E$12*$B14*E14</f>
        <v>181587.12000000002</v>
      </c>
      <c r="F26">
        <f t="shared" si="2"/>
        <v>160842.88</v>
      </c>
      <c r="G26">
        <f t="shared" si="2"/>
        <v>115192</v>
      </c>
      <c r="H26">
        <f t="shared" si="2"/>
        <v>103498.56000000003</v>
      </c>
      <c r="I26">
        <f t="shared" si="2"/>
        <v>65862.720000000001</v>
      </c>
      <c r="J26">
        <f t="shared" si="2"/>
        <v>44169.840000000011</v>
      </c>
      <c r="K26">
        <f t="shared" si="2"/>
        <v>20134.400000000005</v>
      </c>
      <c r="L26">
        <f t="shared" si="2"/>
        <v>9050.8000000000011</v>
      </c>
      <c r="M26">
        <f t="shared" si="2"/>
        <v>2013.4400000000003</v>
      </c>
      <c r="S26">
        <f>S$12*$Q14*S14</f>
        <v>751688.99999999977</v>
      </c>
      <c r="T26">
        <f t="shared" ref="T26:AB26" si="3">T$12*$Q14*T14</f>
        <v>547770.6</v>
      </c>
      <c r="U26">
        <f t="shared" si="3"/>
        <v>451533.59999999992</v>
      </c>
      <c r="V26">
        <f t="shared" si="3"/>
        <v>321223.49999999994</v>
      </c>
      <c r="W26">
        <f t="shared" si="3"/>
        <v>209813.99999999997</v>
      </c>
      <c r="X26">
        <f t="shared" si="3"/>
        <v>160117.55999999997</v>
      </c>
      <c r="Y26">
        <f t="shared" si="3"/>
        <v>93635.999999999985</v>
      </c>
      <c r="Z26">
        <f t="shared" si="3"/>
        <v>57221.999999999993</v>
      </c>
      <c r="AA26">
        <f t="shared" si="3"/>
        <v>33015.360000000001</v>
      </c>
      <c r="AB26">
        <f t="shared" si="3"/>
        <v>25472.459999999995</v>
      </c>
    </row>
    <row r="27" spans="2:28" x14ac:dyDescent="0.25">
      <c r="D27">
        <f t="shared" ref="D27:M27" si="4">D$12*$B15*D15</f>
        <v>181587.12000000002</v>
      </c>
      <c r="E27">
        <f t="shared" si="4"/>
        <v>231361</v>
      </c>
      <c r="F27">
        <f t="shared" si="4"/>
        <v>216565.44</v>
      </c>
      <c r="G27">
        <f t="shared" si="4"/>
        <v>169427.43999999997</v>
      </c>
      <c r="H27">
        <f t="shared" si="4"/>
        <v>156623.22000000003</v>
      </c>
      <c r="I27">
        <f t="shared" si="4"/>
        <v>103636.26</v>
      </c>
      <c r="J27">
        <f t="shared" si="4"/>
        <v>71534.320000000007</v>
      </c>
      <c r="K27">
        <f t="shared" si="4"/>
        <v>37017.760000000002</v>
      </c>
      <c r="L27">
        <f t="shared" si="4"/>
        <v>18518.5</v>
      </c>
      <c r="M27">
        <f t="shared" si="4"/>
        <v>4617.5999999999995</v>
      </c>
      <c r="S27">
        <f t="shared" ref="S27:AB27" si="5">S$12*$Q15*S15</f>
        <v>547770.6</v>
      </c>
      <c r="T27">
        <f t="shared" si="5"/>
        <v>656100</v>
      </c>
      <c r="U27">
        <f t="shared" si="5"/>
        <v>571536</v>
      </c>
      <c r="V27">
        <f t="shared" si="5"/>
        <v>444155.4</v>
      </c>
      <c r="W27">
        <f t="shared" si="5"/>
        <v>298485</v>
      </c>
      <c r="X27">
        <f t="shared" si="5"/>
        <v>236852.09999999998</v>
      </c>
      <c r="Y27">
        <f t="shared" si="5"/>
        <v>142560</v>
      </c>
      <c r="Z27">
        <f t="shared" si="5"/>
        <v>98901</v>
      </c>
      <c r="AA27">
        <f t="shared" si="5"/>
        <v>63503.999999999993</v>
      </c>
      <c r="AB27">
        <f t="shared" si="5"/>
        <v>54918</v>
      </c>
    </row>
    <row r="28" spans="2:28" x14ac:dyDescent="0.25">
      <c r="D28">
        <f t="shared" ref="D28:M28" si="6">D$12*$B16*D16</f>
        <v>160842.88</v>
      </c>
      <c r="E28">
        <f t="shared" si="6"/>
        <v>216565.44</v>
      </c>
      <c r="F28">
        <f t="shared" si="6"/>
        <v>287296</v>
      </c>
      <c r="G28">
        <f t="shared" si="6"/>
        <v>234725.12</v>
      </c>
      <c r="H28">
        <f t="shared" si="6"/>
        <v>224026.56000000003</v>
      </c>
      <c r="I28">
        <f t="shared" si="6"/>
        <v>153982.08000000002</v>
      </c>
      <c r="J28">
        <f t="shared" si="6"/>
        <v>114135.84</v>
      </c>
      <c r="K28">
        <f t="shared" si="6"/>
        <v>61318.400000000001</v>
      </c>
      <c r="L28">
        <f t="shared" si="6"/>
        <v>31248.800000000003</v>
      </c>
      <c r="M28">
        <f t="shared" si="6"/>
        <v>8061.44</v>
      </c>
      <c r="S28">
        <f t="shared" ref="S28:AB28" si="7">S$12*$Q16*S16</f>
        <v>451533.59999999992</v>
      </c>
      <c r="T28">
        <f t="shared" si="7"/>
        <v>571536</v>
      </c>
      <c r="U28">
        <f t="shared" si="7"/>
        <v>705600</v>
      </c>
      <c r="V28">
        <f t="shared" si="7"/>
        <v>572644.80000000005</v>
      </c>
      <c r="W28">
        <f t="shared" si="7"/>
        <v>397320</v>
      </c>
      <c r="X28">
        <f t="shared" si="7"/>
        <v>327499.2</v>
      </c>
      <c r="Y28">
        <f t="shared" si="7"/>
        <v>211680</v>
      </c>
      <c r="Z28">
        <f t="shared" si="7"/>
        <v>152460</v>
      </c>
      <c r="AA28">
        <f t="shared" si="7"/>
        <v>99724.800000000003</v>
      </c>
      <c r="AB28">
        <f t="shared" si="7"/>
        <v>89224.799999999988</v>
      </c>
    </row>
    <row r="29" spans="2:28" x14ac:dyDescent="0.25">
      <c r="D29">
        <f t="shared" ref="D29:M29" si="8">D$12*$B17*D17</f>
        <v>115192</v>
      </c>
      <c r="E29">
        <f t="shared" si="8"/>
        <v>169427.43999999997</v>
      </c>
      <c r="F29">
        <f t="shared" si="8"/>
        <v>234725.12</v>
      </c>
      <c r="G29">
        <f t="shared" si="8"/>
        <v>226575.99999999994</v>
      </c>
      <c r="H29">
        <f t="shared" si="8"/>
        <v>226709.28</v>
      </c>
      <c r="I29">
        <f t="shared" si="8"/>
        <v>160135.91999999998</v>
      </c>
      <c r="J29">
        <f t="shared" si="8"/>
        <v>120665.99999999997</v>
      </c>
      <c r="K29">
        <f t="shared" si="8"/>
        <v>68315.51999999999</v>
      </c>
      <c r="L29">
        <f t="shared" si="8"/>
        <v>34557.599999999999</v>
      </c>
      <c r="M29">
        <f t="shared" si="8"/>
        <v>9139.1999999999989</v>
      </c>
      <c r="S29">
        <f t="shared" ref="S29:AB29" si="9">S$12*$Q17*S17</f>
        <v>321223.49999999994</v>
      </c>
      <c r="T29">
        <f t="shared" si="9"/>
        <v>444155.4</v>
      </c>
      <c r="U29">
        <f t="shared" si="9"/>
        <v>572644.80000000005</v>
      </c>
      <c r="V29">
        <f t="shared" si="9"/>
        <v>549081</v>
      </c>
      <c r="W29">
        <f t="shared" si="9"/>
        <v>399399</v>
      </c>
      <c r="X29">
        <f t="shared" si="9"/>
        <v>338318.37</v>
      </c>
      <c r="Y29">
        <f t="shared" si="9"/>
        <v>222300</v>
      </c>
      <c r="Z29">
        <f t="shared" si="9"/>
        <v>168725.69999999998</v>
      </c>
      <c r="AA29">
        <f t="shared" si="9"/>
        <v>109549.44</v>
      </c>
      <c r="AB29">
        <f t="shared" si="9"/>
        <v>100479.59999999999</v>
      </c>
    </row>
    <row r="30" spans="2:28" x14ac:dyDescent="0.25">
      <c r="D30">
        <f t="shared" ref="D30:M30" si="10">D$12*$B18*D18</f>
        <v>103498.56000000003</v>
      </c>
      <c r="E30">
        <f t="shared" si="10"/>
        <v>156623.22000000003</v>
      </c>
      <c r="F30">
        <f t="shared" si="10"/>
        <v>224026.56000000003</v>
      </c>
      <c r="G30">
        <f t="shared" si="10"/>
        <v>226709.28</v>
      </c>
      <c r="H30">
        <f t="shared" si="10"/>
        <v>236196.00000000006</v>
      </c>
      <c r="I30">
        <f t="shared" si="10"/>
        <v>176359.68000000002</v>
      </c>
      <c r="J30">
        <f t="shared" si="10"/>
        <v>136342.44000000003</v>
      </c>
      <c r="K30">
        <f t="shared" si="10"/>
        <v>78848.640000000014</v>
      </c>
      <c r="L30">
        <f t="shared" si="10"/>
        <v>40095.000000000007</v>
      </c>
      <c r="M30">
        <f t="shared" si="10"/>
        <v>10730.880000000001</v>
      </c>
      <c r="S30">
        <f t="shared" ref="S30:AB30" si="11">S$12*$Q18*S18</f>
        <v>209813.99999999997</v>
      </c>
      <c r="T30">
        <f t="shared" si="11"/>
        <v>298485</v>
      </c>
      <c r="U30">
        <f t="shared" si="11"/>
        <v>397320</v>
      </c>
      <c r="V30">
        <f t="shared" si="11"/>
        <v>399399</v>
      </c>
      <c r="W30">
        <f t="shared" si="11"/>
        <v>302500</v>
      </c>
      <c r="X30">
        <f t="shared" si="11"/>
        <v>270864</v>
      </c>
      <c r="Y30">
        <f t="shared" si="11"/>
        <v>182600</v>
      </c>
      <c r="Z30">
        <f t="shared" si="11"/>
        <v>141570</v>
      </c>
      <c r="AA30">
        <f t="shared" si="11"/>
        <v>92400</v>
      </c>
      <c r="AB30">
        <f t="shared" si="11"/>
        <v>85767</v>
      </c>
    </row>
    <row r="31" spans="2:28" x14ac:dyDescent="0.25">
      <c r="D31">
        <f t="shared" ref="D31:M31" si="12">D$12*$B19*D19</f>
        <v>65862.720000000001</v>
      </c>
      <c r="E31">
        <f t="shared" si="12"/>
        <v>103636.26</v>
      </c>
      <c r="F31">
        <f t="shared" si="12"/>
        <v>153982.08000000002</v>
      </c>
      <c r="G31">
        <f t="shared" si="12"/>
        <v>160135.91999999998</v>
      </c>
      <c r="H31">
        <f t="shared" si="12"/>
        <v>176359.68000000002</v>
      </c>
      <c r="I31">
        <f t="shared" si="12"/>
        <v>142884</v>
      </c>
      <c r="J31">
        <f t="shared" si="12"/>
        <v>117542.88</v>
      </c>
      <c r="K31">
        <f t="shared" si="12"/>
        <v>69975.360000000001</v>
      </c>
      <c r="L31">
        <f t="shared" si="12"/>
        <v>35758.800000000003</v>
      </c>
      <c r="M31">
        <f t="shared" si="12"/>
        <v>9797.76</v>
      </c>
      <c r="S31">
        <f t="shared" ref="S31:AB31" si="13">S$12*$Q19*S19</f>
        <v>160117.55999999997</v>
      </c>
      <c r="T31">
        <f t="shared" si="13"/>
        <v>236852.09999999998</v>
      </c>
      <c r="U31">
        <f t="shared" si="13"/>
        <v>327499.2</v>
      </c>
      <c r="V31">
        <f t="shared" si="13"/>
        <v>338318.37</v>
      </c>
      <c r="W31">
        <f t="shared" si="13"/>
        <v>270864</v>
      </c>
      <c r="X31">
        <f t="shared" si="13"/>
        <v>263169</v>
      </c>
      <c r="Y31">
        <f t="shared" si="13"/>
        <v>188784</v>
      </c>
      <c r="Z31">
        <f t="shared" si="13"/>
        <v>150668.1</v>
      </c>
      <c r="AA31">
        <f t="shared" si="13"/>
        <v>98824.319999999992</v>
      </c>
      <c r="AB31">
        <f t="shared" si="13"/>
        <v>93909.780000000013</v>
      </c>
    </row>
    <row r="32" spans="2:28" x14ac:dyDescent="0.25">
      <c r="D32">
        <f t="shared" ref="D32:M32" si="14">D$12*$B20*D20</f>
        <v>44169.840000000011</v>
      </c>
      <c r="E32">
        <f t="shared" si="14"/>
        <v>71534.320000000007</v>
      </c>
      <c r="F32">
        <f t="shared" si="14"/>
        <v>114135.84</v>
      </c>
      <c r="G32">
        <f t="shared" si="14"/>
        <v>120665.99999999997</v>
      </c>
      <c r="H32">
        <f t="shared" si="14"/>
        <v>136342.44000000003</v>
      </c>
      <c r="I32">
        <f t="shared" si="14"/>
        <v>117542.88</v>
      </c>
      <c r="J32">
        <f t="shared" si="14"/>
        <v>114244</v>
      </c>
      <c r="K32">
        <f t="shared" si="14"/>
        <v>68897.919999999998</v>
      </c>
      <c r="L32">
        <f t="shared" si="14"/>
        <v>35692.799999999996</v>
      </c>
      <c r="M32">
        <f t="shared" si="14"/>
        <v>10058.880000000001</v>
      </c>
      <c r="S32">
        <f t="shared" ref="S32:AB32" si="15">S$12*$Q20*S20</f>
        <v>93635.999999999985</v>
      </c>
      <c r="T32">
        <f t="shared" si="15"/>
        <v>142560</v>
      </c>
      <c r="U32">
        <f t="shared" si="15"/>
        <v>211680</v>
      </c>
      <c r="V32">
        <f t="shared" si="15"/>
        <v>222300</v>
      </c>
      <c r="W32">
        <f t="shared" si="15"/>
        <v>182600</v>
      </c>
      <c r="X32">
        <f t="shared" si="15"/>
        <v>188784</v>
      </c>
      <c r="Y32">
        <f t="shared" si="15"/>
        <v>160000</v>
      </c>
      <c r="Z32">
        <f t="shared" si="15"/>
        <v>129360</v>
      </c>
      <c r="AA32">
        <f t="shared" si="15"/>
        <v>86016</v>
      </c>
      <c r="AB32">
        <f t="shared" si="15"/>
        <v>84072</v>
      </c>
    </row>
    <row r="33" spans="2:28" x14ac:dyDescent="0.25">
      <c r="D33">
        <f t="shared" ref="D33:M33" si="16">D$12*$B21*D21</f>
        <v>20134.400000000005</v>
      </c>
      <c r="E33">
        <f t="shared" si="16"/>
        <v>37017.760000000002</v>
      </c>
      <c r="F33">
        <f t="shared" si="16"/>
        <v>61318.400000000001</v>
      </c>
      <c r="G33">
        <f t="shared" si="16"/>
        <v>68315.51999999999</v>
      </c>
      <c r="H33">
        <f t="shared" si="16"/>
        <v>78848.640000000014</v>
      </c>
      <c r="I33">
        <f t="shared" si="16"/>
        <v>69975.360000000001</v>
      </c>
      <c r="J33">
        <f t="shared" si="16"/>
        <v>68897.919999999998</v>
      </c>
      <c r="K33">
        <f t="shared" si="16"/>
        <v>43264</v>
      </c>
      <c r="L33">
        <f t="shared" si="16"/>
        <v>22651.200000000001</v>
      </c>
      <c r="M33">
        <f t="shared" si="16"/>
        <v>6456.32</v>
      </c>
      <c r="S33">
        <f t="shared" ref="S33:AB33" si="17">S$12*$Q21*S21</f>
        <v>57221.999999999993</v>
      </c>
      <c r="T33">
        <f t="shared" si="17"/>
        <v>98901</v>
      </c>
      <c r="U33">
        <f t="shared" si="17"/>
        <v>152460</v>
      </c>
      <c r="V33">
        <f t="shared" si="17"/>
        <v>168725.69999999998</v>
      </c>
      <c r="W33">
        <f t="shared" si="17"/>
        <v>141570</v>
      </c>
      <c r="X33">
        <f t="shared" si="17"/>
        <v>150668.1</v>
      </c>
      <c r="Y33">
        <f t="shared" si="17"/>
        <v>129360</v>
      </c>
      <c r="Z33">
        <f t="shared" si="17"/>
        <v>108900</v>
      </c>
      <c r="AA33">
        <f t="shared" si="17"/>
        <v>73180.800000000003</v>
      </c>
      <c r="AB33">
        <f t="shared" si="17"/>
        <v>72342.599999999991</v>
      </c>
    </row>
    <row r="34" spans="2:28" x14ac:dyDescent="0.25">
      <c r="D34">
        <f t="shared" ref="D34:M34" si="18">D$12*$B22*D22</f>
        <v>9050.8000000000011</v>
      </c>
      <c r="E34">
        <f t="shared" si="18"/>
        <v>18518.5</v>
      </c>
      <c r="F34">
        <f t="shared" si="18"/>
        <v>31248.800000000003</v>
      </c>
      <c r="G34">
        <f t="shared" si="18"/>
        <v>34557.599999999999</v>
      </c>
      <c r="H34">
        <f t="shared" si="18"/>
        <v>40095.000000000007</v>
      </c>
      <c r="I34">
        <f t="shared" si="18"/>
        <v>35758.800000000003</v>
      </c>
      <c r="J34">
        <f t="shared" si="18"/>
        <v>35692.799999999996</v>
      </c>
      <c r="K34">
        <f t="shared" si="18"/>
        <v>22651.200000000001</v>
      </c>
      <c r="L34">
        <f t="shared" si="18"/>
        <v>12100</v>
      </c>
      <c r="M34">
        <f t="shared" si="18"/>
        <v>3484.8</v>
      </c>
      <c r="S34">
        <f t="shared" ref="S34:AB34" si="19">S$12*$Q22*S22</f>
        <v>33015.360000000001</v>
      </c>
      <c r="T34">
        <f t="shared" si="19"/>
        <v>63503.999999999993</v>
      </c>
      <c r="U34">
        <f t="shared" si="19"/>
        <v>99724.800000000003</v>
      </c>
      <c r="V34">
        <f t="shared" si="19"/>
        <v>109549.44</v>
      </c>
      <c r="W34">
        <f t="shared" si="19"/>
        <v>92400</v>
      </c>
      <c r="X34">
        <f t="shared" si="19"/>
        <v>98824.319999999992</v>
      </c>
      <c r="Y34">
        <f t="shared" si="19"/>
        <v>86016</v>
      </c>
      <c r="Z34">
        <f t="shared" si="19"/>
        <v>73180.800000000003</v>
      </c>
      <c r="AA34">
        <f t="shared" si="19"/>
        <v>50176</v>
      </c>
      <c r="AB34">
        <f t="shared" si="19"/>
        <v>50117.760000000002</v>
      </c>
    </row>
    <row r="35" spans="2:28" x14ac:dyDescent="0.25">
      <c r="D35">
        <f t="shared" ref="D35:M35" si="20">D$12*$B23*D23</f>
        <v>2013.4400000000003</v>
      </c>
      <c r="E35">
        <f t="shared" si="20"/>
        <v>4617.5999999999995</v>
      </c>
      <c r="F35">
        <f t="shared" si="20"/>
        <v>8061.44</v>
      </c>
      <c r="G35">
        <f t="shared" si="20"/>
        <v>9139.1999999999989</v>
      </c>
      <c r="H35">
        <f t="shared" si="20"/>
        <v>10730.880000000001</v>
      </c>
      <c r="I35">
        <f t="shared" si="20"/>
        <v>9797.76</v>
      </c>
      <c r="J35">
        <f t="shared" si="20"/>
        <v>10058.880000000001</v>
      </c>
      <c r="K35">
        <f t="shared" si="20"/>
        <v>6456.32</v>
      </c>
      <c r="L35">
        <f t="shared" si="20"/>
        <v>3484.8</v>
      </c>
      <c r="M35">
        <f t="shared" si="20"/>
        <v>1024</v>
      </c>
      <c r="S35">
        <f t="shared" ref="S35:AB35" si="21">S$12*$Q23*S23</f>
        <v>25472.459999999995</v>
      </c>
      <c r="T35">
        <f t="shared" si="21"/>
        <v>54918</v>
      </c>
      <c r="U35">
        <f t="shared" si="21"/>
        <v>89224.799999999988</v>
      </c>
      <c r="V35">
        <f t="shared" si="21"/>
        <v>100479.59999999999</v>
      </c>
      <c r="W35">
        <f t="shared" si="21"/>
        <v>85767</v>
      </c>
      <c r="X35">
        <f t="shared" si="21"/>
        <v>93909.780000000013</v>
      </c>
      <c r="Y35">
        <f t="shared" si="21"/>
        <v>84072</v>
      </c>
      <c r="Z35">
        <f t="shared" si="21"/>
        <v>72342.599999999991</v>
      </c>
      <c r="AA35">
        <f t="shared" si="21"/>
        <v>50117.760000000002</v>
      </c>
      <c r="AB35">
        <f t="shared" si="21"/>
        <v>51076</v>
      </c>
    </row>
    <row r="38" spans="2:28" x14ac:dyDescent="0.25">
      <c r="B38" t="s">
        <v>20</v>
      </c>
      <c r="F38">
        <f>SQRT(SUM(D26:M35))</f>
        <v>3004.8653613764459</v>
      </c>
      <c r="Q38" t="s">
        <v>21</v>
      </c>
      <c r="U38">
        <f>SQRT(SUM(S26:AB35))</f>
        <v>4604.2728307518892</v>
      </c>
    </row>
    <row r="41" spans="2:28" x14ac:dyDescent="0.25">
      <c r="B41" s="2" t="s">
        <v>22</v>
      </c>
    </row>
    <row r="43" spans="2:28" x14ac:dyDescent="0.25">
      <c r="C43" t="s">
        <v>16</v>
      </c>
      <c r="G43">
        <f>SQRT(F38*F38+U38*U38+0.4*N7*AC7)</f>
        <v>6163.9075057953305</v>
      </c>
    </row>
    <row r="45" spans="2:28" x14ac:dyDescent="0.25">
      <c r="C45" t="s">
        <v>17</v>
      </c>
      <c r="G45">
        <f>SQRT(F38*F38+U38*U38+0.4*F38*U38)</f>
        <v>5980.1866289758236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2017-04-07T12:02:07Z</dcterms:created>
  <dcterms:modified xsi:type="dcterms:W3CDTF">2019-01-05T17:55:30Z</dcterms:modified>
</cp:coreProperties>
</file>