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2"/>
  </bookViews>
  <sheets>
    <sheet name="Data" sheetId="1" r:id="rId1"/>
    <sheet name="Scenarios" sheetId="2" r:id="rId2"/>
    <sheet name="Ranked Losses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<sst xmlns="http://schemas.openxmlformats.org/spreadsheetml/2006/main" count="41" uniqueCount="29">
  <si>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DJIA</t>
  </si>
  <si>
    <t>Day</t>
  </si>
  <si>
    <t>Scenario</t>
  </si>
  <si>
    <t>FTSE 100</t>
  </si>
  <si>
    <t>CAC 40</t>
  </si>
  <si>
    <t>Nikkei 225</t>
  </si>
  <si>
    <t>Portfolio Value ('000s)</t>
  </si>
  <si>
    <t>Loss ('000s)</t>
  </si>
  <si>
    <t>Mean</t>
  </si>
  <si>
    <t>SD</t>
  </si>
  <si>
    <t>Skewness</t>
  </si>
  <si>
    <t>Kurtosis</t>
  </si>
  <si>
    <t xml:space="preserve">  </t>
  </si>
  <si>
    <t>frequ</t>
  </si>
  <si>
    <t xml:space="preserve">Portfolio </t>
  </si>
  <si>
    <t>Investments</t>
  </si>
  <si>
    <t>CAC40</t>
  </si>
  <si>
    <t>f(x)</t>
  </si>
  <si>
    <t>Std Error</t>
  </si>
  <si>
    <t>x</t>
  </si>
  <si>
    <t>Exch Rate</t>
  </si>
  <si>
    <t>Adjusted</t>
  </si>
  <si>
    <t>FTSE-100</t>
  </si>
  <si>
    <t>USD/GBP</t>
  </si>
  <si>
    <t>FTSE-500</t>
  </si>
  <si>
    <t>CAC-40</t>
  </si>
  <si>
    <t>EUR/USD</t>
  </si>
  <si>
    <t>Nikkei</t>
  </si>
  <si>
    <t>YEN/USD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</si>
</sst>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[$-409]h:mm:ss\ AM/PM"/>
    <numFmt numFmtId="167" formatCode="0.00000000000000"/>
    <numFmt numFmtId="168" formatCode="0.000000000000000"/>
    <numFmt numFmtId="169" formatCode="0.00;[Red]0.00"/>
    <numFmt numFmtId="170" formatCode="0.000000"/>
    <numFmt numFmtId="171" formatCode="0.00000"/>
    <numFmt numFmtId="172" formatCode="0.000000%"/>
    <numFmt numFmtId="173" formatCode="0.000000000"/>
    <numFmt numFmtId="174" formatCode="0.0000000"/>
    <numFmt numFmtId="175" formatCode="0.0000000000000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37" fillId="0" borderId="0" xfId="0" applyFont="1" applyAlignment="1">
      <alignment horizontal="right" inden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>
      <alignment horizontal="right"/>
    </xf>
    <xf numFmtId="0" fontId="0" fillId="0" borderId="0" xfId="55" applyAlignment="1">
      <alignment horizontal="right" wrapText="1"/>
      <protection/>
    </xf>
    <xf numFmtId="0" fontId="0" fillId="0" borderId="0" xfId="0" applyFont="1" applyAlignment="1">
      <alignment horizontal="right" wrapText="1"/>
    </xf>
    <xf numFmtId="2" fontId="37" fillId="0" borderId="0" xfId="0" applyNumberFormat="1" applyFont="1" applyAlignment="1">
      <alignment horizontal="center"/>
    </xf>
    <xf numFmtId="2" fontId="38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6825"/>
          <c:y val="0.112"/>
          <c:w val="0.8252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Scenarios!$P$8</c:f>
              <c:strCache>
                <c:ptCount val="1"/>
                <c:pt idx="0">
                  <c:v>frequ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Scenarios!$O$9:$O$20</c:f>
              <c:numCache/>
            </c:numRef>
          </c:cat>
          <c:val>
            <c:numRef>
              <c:f>Scenarios!$P$9:$P$20</c:f>
              <c:numCache/>
            </c:numRef>
          </c:val>
        </c:ser>
        <c:axId val="3153528"/>
        <c:axId val="28381753"/>
      </c:barChart>
      <c:catAx>
        <c:axId val="315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81753"/>
        <c:crosses val="autoZero"/>
        <c:auto val="1"/>
        <c:lblOffset val="100"/>
        <c:tickLblSkip val="1"/>
        <c:noMultiLvlLbl val="0"/>
      </c:catAx>
      <c:valAx>
        <c:axId val="283817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35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75"/>
          <c:y val="0.521"/>
          <c:w val="0.098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476250</xdr:colOff>
      <xdr:row>2</xdr:row>
      <xdr:rowOff>161925</xdr:rowOff>
    </xdr:from>
    <xdr:to>
      <xdr:col>20</xdr:col>
      <xdr:colOff>514350</xdr:colOff>
      <xdr:row>7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296525" y="542925"/>
          <a:ext cx="24765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worksheet contains data for the VaR historical simulation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example</a:t>
          </a:r>
        </a:p>
      </xdr:txBody>
    </xdr:sp>
    <xdr:clientData/>
  </xdr:twoCellAnchor>
  <xdr:twoCellAnchor>
    <xdr:from>
      <xdr:col>16</xdr:col>
      <xdr:colOff>476250</xdr:colOff>
      <xdr:row>2</xdr:row>
      <xdr:rowOff>161925</xdr:rowOff>
    </xdr:from>
    <xdr:to>
      <xdr:col>20</xdr:col>
      <xdr:colOff>514350</xdr:colOff>
      <xdr:row>7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296525" y="542925"/>
          <a:ext cx="24765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worksheet contains data for the VaR historical simulation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example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20</xdr:row>
      <xdr:rowOff>66675</xdr:rowOff>
    </xdr:from>
    <xdr:to>
      <xdr:col>17</xdr:col>
      <xdr:colOff>495300</xdr:colOff>
      <xdr:row>41</xdr:row>
      <xdr:rowOff>28575</xdr:rowOff>
    </xdr:to>
    <xdr:graphicFrame>
      <xdr:nvGraphicFramePr>
        <xdr:cNvPr id="1" name="Chart 3"/>
        <xdr:cNvGraphicFramePr/>
      </xdr:nvGraphicFramePr>
      <xdr:xfrm>
        <a:off x="7334250" y="3876675"/>
        <a:ext cx="47529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428625</xdr:colOff>
      <xdr:row>2</xdr:row>
      <xdr:rowOff>104775</xdr:rowOff>
    </xdr:from>
    <xdr:to>
      <xdr:col>16</xdr:col>
      <xdr:colOff>495300</xdr:colOff>
      <xdr:row>5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72375" y="485775"/>
          <a:ext cx="39052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worksheet calculates the value of the portfolio in L2:O2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 Sept 26, 2008 for the 500 scenarios. The I column shows the loss between Sept 25, 2008 and Sept 26, 2008.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161925</xdr:rowOff>
    </xdr:from>
    <xdr:to>
      <xdr:col>8</xdr:col>
      <xdr:colOff>590550</xdr:colOff>
      <xdr:row>9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14675" y="733425"/>
          <a:ext cx="238125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this worksheet the losses have been  ranked from the worst to the best.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one day 99%  VaR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253.385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in cell B6. The one-day ES is obtained by averaging the first five losses. It is 327.181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(see cell D6).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5"/>
  <sheetViews>
    <sheetView workbookViewId="0" topLeftCell="A1">
      <selection activeCell="H4" sqref="H4:H504"/>
    </sheetView>
  </sheetViews>
  <sheetFormatPr defaultColWidth="9.140625" defaultRowHeight="15"/>
  <cols>
    <col min="1" max="1" width="9.140625" style="1" customWidth="1"/>
    <col min="2" max="2" width="10.140625" style="11" customWidth="1"/>
    <col min="3" max="7" width="9.140625" style="11" customWidth="1"/>
    <col min="8" max="8" width="9.140625" style="17" customWidth="1"/>
    <col min="9" max="11" width="9.140625" style="11" customWidth="1"/>
    <col min="12" max="12" width="9.140625" style="17" customWidth="1"/>
    <col min="13" max="15" width="9.140625" style="11" customWidth="1"/>
    <col min="16" max="16" width="9.140625" style="17" customWidth="1"/>
  </cols>
  <sheetData>
    <row r="1" spans="2:16" s="1" customFormat="1" ht="15">
      <c r="B1" s="7"/>
      <c r="C1" s="8"/>
      <c r="D1" s="9"/>
      <c r="E1" s="9"/>
      <c r="F1" s="9"/>
      <c r="G1" s="9" t="s">
        <v>20</v>
      </c>
      <c r="H1" s="16" t="s">
        <v>21</v>
      </c>
      <c r="I1" s="9"/>
      <c r="J1" s="9"/>
      <c r="K1" s="9" t="s">
        <v>20</v>
      </c>
      <c r="L1" s="16" t="s">
        <v>21</v>
      </c>
      <c r="M1" s="9"/>
      <c r="N1" s="9"/>
      <c r="O1" s="9" t="s">
        <v>20</v>
      </c>
      <c r="P1" s="16" t="s">
        <v>21</v>
      </c>
    </row>
    <row r="2" spans="2:16" ht="15">
      <c r="B2" s="7"/>
      <c r="C2" s="8"/>
      <c r="D2" s="9" t="s">
        <v>0</v>
      </c>
      <c r="E2" s="9"/>
      <c r="F2" s="9" t="s">
        <v>22</v>
      </c>
      <c r="G2" s="9" t="s">
        <v>23</v>
      </c>
      <c r="H2" s="16" t="s">
        <v>24</v>
      </c>
      <c r="I2" s="9"/>
      <c r="J2" s="9" t="s">
        <v>25</v>
      </c>
      <c r="K2" s="9" t="s">
        <v>26</v>
      </c>
      <c r="L2" s="16" t="s">
        <v>25</v>
      </c>
      <c r="M2" s="9"/>
      <c r="N2" s="9" t="s">
        <v>27</v>
      </c>
      <c r="O2" s="9" t="s">
        <v>28</v>
      </c>
      <c r="P2" s="16" t="s">
        <v>27</v>
      </c>
    </row>
    <row r="3" spans="1:14" ht="15">
      <c r="A3" s="1" t="s">
        <v>1</v>
      </c>
      <c r="B3" s="10"/>
      <c r="D3" s="12"/>
      <c r="F3" s="12"/>
      <c r="J3" s="12"/>
      <c r="N3" s="12"/>
    </row>
    <row r="4" spans="1:16" ht="15">
      <c r="A4" s="1">
        <v>0</v>
      </c>
      <c r="B4" s="13">
        <v>38936</v>
      </c>
      <c r="D4" s="12">
        <v>11219.38</v>
      </c>
      <c r="F4" s="12">
        <v>5828.8</v>
      </c>
      <c r="G4" s="14">
        <v>1.9098</v>
      </c>
      <c r="H4" s="17">
        <f>F4*G4</f>
        <v>11131.84224</v>
      </c>
      <c r="J4" s="12">
        <v>4956.34</v>
      </c>
      <c r="K4" s="15">
        <v>0.7776</v>
      </c>
      <c r="L4" s="17">
        <f>J4/K4</f>
        <v>6373.894032921811</v>
      </c>
      <c r="N4" s="12">
        <v>15154.06</v>
      </c>
      <c r="O4" s="15">
        <v>115</v>
      </c>
      <c r="P4" s="17">
        <f>N4/O4</f>
        <v>131.7744347826087</v>
      </c>
    </row>
    <row r="5" spans="1:16" ht="15">
      <c r="A5" s="1">
        <v>1</v>
      </c>
      <c r="B5" s="13">
        <v>38937</v>
      </c>
      <c r="D5" s="12">
        <v>11173.59</v>
      </c>
      <c r="F5" s="12">
        <v>5818.1</v>
      </c>
      <c r="G5" s="14">
        <v>1.9072</v>
      </c>
      <c r="H5" s="17">
        <f aca="true" t="shared" si="0" ref="H5:H68">F5*G5</f>
        <v>11096.28032</v>
      </c>
      <c r="J5" s="12">
        <v>4967.95</v>
      </c>
      <c r="K5" s="15">
        <v>0.7789</v>
      </c>
      <c r="L5" s="17">
        <f aca="true" t="shared" si="1" ref="L5:L68">J5/K5</f>
        <v>6378.1615098215425</v>
      </c>
      <c r="N5" s="12">
        <v>15464.66</v>
      </c>
      <c r="O5" s="15">
        <v>115.08</v>
      </c>
      <c r="P5" s="17">
        <f aca="true" t="shared" si="2" ref="P5:P68">N5/O5</f>
        <v>134.38182134167536</v>
      </c>
    </row>
    <row r="6" spans="1:16" ht="15">
      <c r="A6" s="1">
        <v>2</v>
      </c>
      <c r="B6" s="13">
        <v>38938</v>
      </c>
      <c r="D6" s="12">
        <v>11076.18</v>
      </c>
      <c r="F6" s="12">
        <v>5860.5</v>
      </c>
      <c r="G6" s="14">
        <v>1.9086</v>
      </c>
      <c r="H6" s="17">
        <f t="shared" si="0"/>
        <v>11185.3503</v>
      </c>
      <c r="J6" s="12">
        <v>5025.15</v>
      </c>
      <c r="K6" s="15">
        <v>0.7762</v>
      </c>
      <c r="L6" s="17">
        <f t="shared" si="1"/>
        <v>6474.040195825818</v>
      </c>
      <c r="N6" s="12">
        <v>15656.59</v>
      </c>
      <c r="O6" s="15">
        <v>115.17</v>
      </c>
      <c r="P6" s="17">
        <f t="shared" si="2"/>
        <v>135.9433012069115</v>
      </c>
    </row>
    <row r="7" spans="1:16" ht="15">
      <c r="A7" s="1">
        <v>3</v>
      </c>
      <c r="B7" s="13">
        <v>38939</v>
      </c>
      <c r="D7" s="12">
        <v>11124.37</v>
      </c>
      <c r="F7" s="12">
        <v>5823.4</v>
      </c>
      <c r="G7" s="14">
        <v>1.8918</v>
      </c>
      <c r="H7" s="17">
        <f t="shared" si="0"/>
        <v>11016.70812</v>
      </c>
      <c r="J7" s="12">
        <v>4976.64</v>
      </c>
      <c r="K7" s="15">
        <v>0.7828</v>
      </c>
      <c r="L7" s="17">
        <f t="shared" si="1"/>
        <v>6357.485947879407</v>
      </c>
      <c r="N7" s="12">
        <v>15630.91</v>
      </c>
      <c r="O7" s="15">
        <v>115.41</v>
      </c>
      <c r="P7" s="17">
        <f t="shared" si="2"/>
        <v>135.43809028680357</v>
      </c>
    </row>
    <row r="8" spans="1:16" ht="15">
      <c r="A8" s="1">
        <v>4</v>
      </c>
      <c r="B8" s="13">
        <v>38940</v>
      </c>
      <c r="D8" s="12">
        <v>11088.02</v>
      </c>
      <c r="F8" s="12">
        <v>5820.1</v>
      </c>
      <c r="G8" s="14">
        <v>1.897</v>
      </c>
      <c r="H8" s="17">
        <f t="shared" si="0"/>
        <v>11040.729700000002</v>
      </c>
      <c r="J8" s="12">
        <v>4985.52</v>
      </c>
      <c r="K8" s="15">
        <v>0.7833</v>
      </c>
      <c r="L8" s="17">
        <f t="shared" si="1"/>
        <v>6364.764458062045</v>
      </c>
      <c r="N8" s="12">
        <v>15565.02</v>
      </c>
      <c r="O8" s="15">
        <v>116.07</v>
      </c>
      <c r="P8" s="17">
        <f t="shared" si="2"/>
        <v>134.10028431119153</v>
      </c>
    </row>
    <row r="9" spans="1:16" ht="15">
      <c r="A9" s="1">
        <v>5</v>
      </c>
      <c r="B9" s="13">
        <v>38943</v>
      </c>
      <c r="D9" s="12">
        <v>11097.87</v>
      </c>
      <c r="F9" s="12">
        <v>5870.9</v>
      </c>
      <c r="G9" s="14">
        <v>1.8923</v>
      </c>
      <c r="H9" s="17">
        <f t="shared" si="0"/>
        <v>11109.504069999999</v>
      </c>
      <c r="J9" s="12">
        <v>5046.93</v>
      </c>
      <c r="K9" s="15">
        <v>0.7847</v>
      </c>
      <c r="L9" s="17">
        <f t="shared" si="1"/>
        <v>6431.668153434434</v>
      </c>
      <c r="N9" s="12">
        <v>15857.11</v>
      </c>
      <c r="O9" s="15">
        <v>116.45</v>
      </c>
      <c r="P9" s="17">
        <f t="shared" si="2"/>
        <v>136.17097466723916</v>
      </c>
    </row>
    <row r="10" spans="1:16" ht="15">
      <c r="A10" s="1">
        <v>6</v>
      </c>
      <c r="B10" s="13">
        <v>38944</v>
      </c>
      <c r="D10" s="12">
        <v>11230.26</v>
      </c>
      <c r="F10" s="12">
        <v>5897.9</v>
      </c>
      <c r="G10" s="14">
        <v>1.8955</v>
      </c>
      <c r="H10" s="17">
        <f t="shared" si="0"/>
        <v>11179.469449999999</v>
      </c>
      <c r="J10" s="12">
        <v>5115.02</v>
      </c>
      <c r="K10" s="15">
        <v>0.782</v>
      </c>
      <c r="L10" s="17">
        <f t="shared" si="1"/>
        <v>6540.9462915601025</v>
      </c>
      <c r="N10" s="12">
        <v>15816.19</v>
      </c>
      <c r="O10" s="15">
        <v>116.02</v>
      </c>
      <c r="P10" s="17">
        <f t="shared" si="2"/>
        <v>136.322961558352</v>
      </c>
    </row>
    <row r="11" spans="1:16" ht="15">
      <c r="A11" s="1">
        <v>7</v>
      </c>
      <c r="B11" s="13">
        <v>38945</v>
      </c>
      <c r="D11" s="12">
        <v>11327.12</v>
      </c>
      <c r="F11" s="12">
        <v>5896.6</v>
      </c>
      <c r="G11" s="14">
        <v>1.9</v>
      </c>
      <c r="H11" s="17">
        <f t="shared" si="0"/>
        <v>11203.54</v>
      </c>
      <c r="J11" s="12">
        <v>5137.31</v>
      </c>
      <c r="K11" s="15">
        <v>0.778</v>
      </c>
      <c r="L11" s="17">
        <f t="shared" si="1"/>
        <v>6603.226221079692</v>
      </c>
      <c r="N11" s="12">
        <v>16071.36</v>
      </c>
      <c r="O11" s="15">
        <v>115.78</v>
      </c>
      <c r="P11" s="17">
        <f t="shared" si="2"/>
        <v>138.80946622905512</v>
      </c>
    </row>
    <row r="12" spans="1:16" ht="15">
      <c r="A12" s="1">
        <v>8</v>
      </c>
      <c r="B12" s="13">
        <v>38946</v>
      </c>
      <c r="D12" s="12">
        <v>11334.96</v>
      </c>
      <c r="F12" s="12">
        <v>5900.4</v>
      </c>
      <c r="G12" s="14">
        <v>1.8931</v>
      </c>
      <c r="H12" s="17">
        <f t="shared" si="0"/>
        <v>11170.04724</v>
      </c>
      <c r="J12" s="12">
        <v>5144.84</v>
      </c>
      <c r="K12" s="15">
        <v>0.7775</v>
      </c>
      <c r="L12" s="17">
        <f t="shared" si="1"/>
        <v>6617.157556270097</v>
      </c>
      <c r="N12" s="12">
        <v>16020.84</v>
      </c>
      <c r="O12" s="15">
        <v>115.53</v>
      </c>
      <c r="P12" s="17">
        <f t="shared" si="2"/>
        <v>138.67255258374448</v>
      </c>
    </row>
    <row r="13" spans="1:16" ht="15">
      <c r="A13" s="1">
        <v>9</v>
      </c>
      <c r="B13" s="13">
        <v>38947</v>
      </c>
      <c r="D13" s="12">
        <v>11381.47</v>
      </c>
      <c r="F13" s="12">
        <v>5903.4</v>
      </c>
      <c r="G13" s="14">
        <v>1.8796</v>
      </c>
      <c r="H13" s="17">
        <f t="shared" si="0"/>
        <v>11096.030639999999</v>
      </c>
      <c r="J13" s="12">
        <v>5135.69</v>
      </c>
      <c r="K13" s="15">
        <v>0.78</v>
      </c>
      <c r="L13" s="17">
        <f t="shared" si="1"/>
        <v>6584.217948717948</v>
      </c>
      <c r="N13" s="12">
        <v>16105.98</v>
      </c>
      <c r="O13" s="15">
        <v>115.74</v>
      </c>
      <c r="P13" s="17">
        <f t="shared" si="2"/>
        <v>139.15655780196994</v>
      </c>
    </row>
    <row r="14" spans="1:16" ht="15">
      <c r="A14" s="1">
        <v>10</v>
      </c>
      <c r="B14" s="13">
        <v>38950</v>
      </c>
      <c r="D14" s="12">
        <v>11345.04</v>
      </c>
      <c r="F14" s="12">
        <v>5915.2</v>
      </c>
      <c r="G14" s="14">
        <v>1.897</v>
      </c>
      <c r="H14" s="17">
        <f t="shared" si="0"/>
        <v>11221.134399999999</v>
      </c>
      <c r="J14" s="12">
        <v>5104.65</v>
      </c>
      <c r="K14" s="15">
        <v>0.7741</v>
      </c>
      <c r="L14" s="17">
        <f t="shared" si="1"/>
        <v>6594.303061619945</v>
      </c>
      <c r="N14" s="12">
        <v>15969.04</v>
      </c>
      <c r="O14" s="15">
        <v>115.86</v>
      </c>
      <c r="P14" s="17">
        <f t="shared" si="2"/>
        <v>137.83048506818574</v>
      </c>
    </row>
    <row r="15" spans="1:16" ht="15">
      <c r="A15" s="1">
        <v>11</v>
      </c>
      <c r="B15" s="13">
        <v>38951</v>
      </c>
      <c r="D15" s="12">
        <v>11339.84</v>
      </c>
      <c r="F15" s="12">
        <v>5902.6</v>
      </c>
      <c r="G15" s="14">
        <v>1.8885</v>
      </c>
      <c r="H15" s="17">
        <f t="shared" si="0"/>
        <v>11147.0601</v>
      </c>
      <c r="J15" s="12">
        <v>5128.33</v>
      </c>
      <c r="K15" s="15">
        <v>0.7804</v>
      </c>
      <c r="L15" s="17">
        <f t="shared" si="1"/>
        <v>6571.41209636084</v>
      </c>
      <c r="N15" s="12">
        <v>16181.17</v>
      </c>
      <c r="O15" s="15">
        <v>116.46</v>
      </c>
      <c r="P15" s="17">
        <f t="shared" si="2"/>
        <v>138.94186845268763</v>
      </c>
    </row>
    <row r="16" spans="1:16" ht="15">
      <c r="A16" s="1">
        <v>12</v>
      </c>
      <c r="B16" s="13">
        <v>38952</v>
      </c>
      <c r="D16" s="12">
        <v>11297.9</v>
      </c>
      <c r="F16" s="12">
        <v>5860</v>
      </c>
      <c r="G16" s="14">
        <v>1.8937</v>
      </c>
      <c r="H16" s="17">
        <f t="shared" si="0"/>
        <v>11097.082</v>
      </c>
      <c r="J16" s="12">
        <v>5082.73</v>
      </c>
      <c r="K16" s="15">
        <v>0.7816</v>
      </c>
      <c r="L16" s="17">
        <f t="shared" si="1"/>
        <v>6502.981064483111</v>
      </c>
      <c r="N16" s="12">
        <v>16163.03</v>
      </c>
      <c r="O16" s="15">
        <v>116.53</v>
      </c>
      <c r="P16" s="17">
        <f t="shared" si="2"/>
        <v>138.7027374924912</v>
      </c>
    </row>
    <row r="17" spans="1:16" ht="15">
      <c r="A17" s="1">
        <v>13</v>
      </c>
      <c r="B17" s="13">
        <v>38953</v>
      </c>
      <c r="D17" s="12">
        <v>11304.46</v>
      </c>
      <c r="F17" s="12">
        <v>5869.1</v>
      </c>
      <c r="G17" s="14">
        <v>1.8914</v>
      </c>
      <c r="H17" s="17">
        <f t="shared" si="0"/>
        <v>11100.81574</v>
      </c>
      <c r="J17" s="12">
        <v>5112.85</v>
      </c>
      <c r="K17" s="15">
        <v>0.7816</v>
      </c>
      <c r="L17" s="17">
        <f t="shared" si="1"/>
        <v>6541.517400204709</v>
      </c>
      <c r="N17" s="12">
        <v>15960.62</v>
      </c>
      <c r="O17" s="15">
        <v>116.32</v>
      </c>
      <c r="P17" s="17">
        <f t="shared" si="2"/>
        <v>137.21303301237967</v>
      </c>
    </row>
    <row r="18" spans="1:16" ht="15">
      <c r="A18" s="1">
        <v>14</v>
      </c>
      <c r="B18" s="13">
        <v>38954</v>
      </c>
      <c r="D18" s="12">
        <v>11284.05</v>
      </c>
      <c r="F18" s="12">
        <v>5878.6</v>
      </c>
      <c r="G18" s="14">
        <v>1.8862</v>
      </c>
      <c r="H18" s="17">
        <f t="shared" si="0"/>
        <v>11088.215320000001</v>
      </c>
      <c r="J18" s="12">
        <v>5111.13</v>
      </c>
      <c r="K18" s="15">
        <v>0.7845</v>
      </c>
      <c r="L18" s="17">
        <f t="shared" si="1"/>
        <v>6515.1434034416825</v>
      </c>
      <c r="N18" s="12">
        <v>15938.66</v>
      </c>
      <c r="O18" s="15">
        <v>117.3</v>
      </c>
      <c r="P18" s="17">
        <f t="shared" si="2"/>
        <v>135.87945439045183</v>
      </c>
    </row>
    <row r="19" spans="1:16" ht="15">
      <c r="A19" s="1">
        <v>15</v>
      </c>
      <c r="B19" s="13">
        <v>38958</v>
      </c>
      <c r="D19" s="12">
        <v>11369.94</v>
      </c>
      <c r="F19" s="12">
        <v>5888.3</v>
      </c>
      <c r="G19" s="14">
        <v>1.8929</v>
      </c>
      <c r="H19" s="17">
        <f t="shared" si="0"/>
        <v>11145.96307</v>
      </c>
      <c r="J19" s="12">
        <v>5160.32</v>
      </c>
      <c r="K19" s="15">
        <v>0.7838</v>
      </c>
      <c r="L19" s="17">
        <f t="shared" si="1"/>
        <v>6583.7203368206165</v>
      </c>
      <c r="N19" s="12">
        <v>15890.56</v>
      </c>
      <c r="O19" s="15">
        <v>116.92</v>
      </c>
      <c r="P19" s="17">
        <f t="shared" si="2"/>
        <v>135.90968183373246</v>
      </c>
    </row>
    <row r="20" spans="1:16" ht="15">
      <c r="A20" s="1">
        <v>16</v>
      </c>
      <c r="B20" s="13">
        <v>38959</v>
      </c>
      <c r="D20" s="12">
        <v>11382.91</v>
      </c>
      <c r="F20" s="12">
        <v>5929.3</v>
      </c>
      <c r="G20" s="14">
        <v>1.9059</v>
      </c>
      <c r="H20" s="17">
        <f t="shared" si="0"/>
        <v>11300.65287</v>
      </c>
      <c r="J20" s="12">
        <v>5182.79</v>
      </c>
      <c r="K20" s="15">
        <v>0.7792</v>
      </c>
      <c r="L20" s="17">
        <f t="shared" si="1"/>
        <v>6651.424537987679</v>
      </c>
      <c r="N20" s="12">
        <v>15872.02</v>
      </c>
      <c r="O20" s="15">
        <v>117.05</v>
      </c>
      <c r="P20" s="17">
        <f t="shared" si="2"/>
        <v>135.6003417343016</v>
      </c>
    </row>
    <row r="21" spans="1:16" ht="15">
      <c r="A21" s="1">
        <v>17</v>
      </c>
      <c r="B21" s="13">
        <v>38960</v>
      </c>
      <c r="D21" s="12">
        <v>11381.15</v>
      </c>
      <c r="F21" s="12">
        <v>5906.1</v>
      </c>
      <c r="G21" s="14">
        <v>1.9018</v>
      </c>
      <c r="H21" s="17">
        <f t="shared" si="0"/>
        <v>11232.22098</v>
      </c>
      <c r="J21" s="12">
        <v>5165.04</v>
      </c>
      <c r="K21" s="15">
        <v>0.7813</v>
      </c>
      <c r="L21" s="17">
        <f t="shared" si="1"/>
        <v>6610.828107001152</v>
      </c>
      <c r="N21" s="12">
        <v>16140.76</v>
      </c>
      <c r="O21" s="15">
        <v>117.3</v>
      </c>
      <c r="P21" s="17">
        <f t="shared" si="2"/>
        <v>137.60238704177323</v>
      </c>
    </row>
    <row r="22" spans="1:16" ht="15">
      <c r="A22" s="1">
        <v>18</v>
      </c>
      <c r="B22" s="13">
        <v>38961</v>
      </c>
      <c r="D22" s="12">
        <v>11464.15</v>
      </c>
      <c r="F22" s="12">
        <v>5949.1</v>
      </c>
      <c r="G22" s="14">
        <v>1.9034</v>
      </c>
      <c r="H22" s="17">
        <f t="shared" si="0"/>
        <v>11323.516940000001</v>
      </c>
      <c r="J22" s="12">
        <v>5183.45</v>
      </c>
      <c r="K22" s="15">
        <v>0.781</v>
      </c>
      <c r="L22" s="17">
        <f t="shared" si="1"/>
        <v>6636.9398207426375</v>
      </c>
      <c r="N22" s="12">
        <v>16134.25</v>
      </c>
      <c r="O22" s="15">
        <v>117.32</v>
      </c>
      <c r="P22" s="17">
        <f t="shared" si="2"/>
        <v>137.52344016365498</v>
      </c>
    </row>
    <row r="23" spans="1:16" ht="15">
      <c r="A23" s="1">
        <v>19</v>
      </c>
      <c r="B23" s="13">
        <v>38965</v>
      </c>
      <c r="D23" s="12">
        <v>11469.28</v>
      </c>
      <c r="F23" s="12">
        <v>5981.7</v>
      </c>
      <c r="G23" s="14">
        <v>1.8926</v>
      </c>
      <c r="H23" s="17">
        <f t="shared" si="0"/>
        <v>11320.96542</v>
      </c>
      <c r="J23" s="12">
        <v>5172.85</v>
      </c>
      <c r="K23" s="15">
        <v>0.7808</v>
      </c>
      <c r="L23" s="17">
        <f t="shared" si="1"/>
        <v>6625.0640368852455</v>
      </c>
      <c r="N23" s="12">
        <v>16385.96</v>
      </c>
      <c r="O23" s="15">
        <v>116.1</v>
      </c>
      <c r="P23" s="17">
        <f t="shared" si="2"/>
        <v>141.13660637381568</v>
      </c>
    </row>
    <row r="24" spans="1:16" ht="15">
      <c r="A24" s="1">
        <v>20</v>
      </c>
      <c r="B24" s="13">
        <v>38966</v>
      </c>
      <c r="D24" s="12">
        <v>11406.2</v>
      </c>
      <c r="F24" s="12">
        <v>5929.3</v>
      </c>
      <c r="G24" s="14">
        <v>1.8806</v>
      </c>
      <c r="H24" s="17">
        <f t="shared" si="0"/>
        <v>11150.641580000001</v>
      </c>
      <c r="J24" s="12">
        <v>5115.52</v>
      </c>
      <c r="K24" s="15">
        <v>0.782</v>
      </c>
      <c r="L24" s="17">
        <f t="shared" si="1"/>
        <v>6541.585677749361</v>
      </c>
      <c r="N24" s="12">
        <v>16284.09</v>
      </c>
      <c r="O24" s="15">
        <v>116.63</v>
      </c>
      <c r="P24" s="17">
        <f t="shared" si="2"/>
        <v>139.62179542141817</v>
      </c>
    </row>
    <row r="25" spans="1:16" ht="15">
      <c r="A25" s="1">
        <v>21</v>
      </c>
      <c r="B25" s="13">
        <v>38967</v>
      </c>
      <c r="D25" s="12">
        <v>11331.44</v>
      </c>
      <c r="F25" s="12">
        <v>5858.1</v>
      </c>
      <c r="G25" s="14">
        <v>1.874</v>
      </c>
      <c r="H25" s="17">
        <f t="shared" si="0"/>
        <v>10978.0794</v>
      </c>
      <c r="J25" s="12">
        <v>5060.09</v>
      </c>
      <c r="K25" s="15">
        <v>0.7854</v>
      </c>
      <c r="L25" s="17">
        <f t="shared" si="1"/>
        <v>6442.691622103387</v>
      </c>
      <c r="N25" s="12">
        <v>16012.41</v>
      </c>
      <c r="O25" s="15">
        <v>116.45</v>
      </c>
      <c r="P25" s="17">
        <f t="shared" si="2"/>
        <v>137.5045942464577</v>
      </c>
    </row>
    <row r="26" spans="1:16" ht="15">
      <c r="A26" s="1">
        <v>22</v>
      </c>
      <c r="B26" s="13">
        <v>38968</v>
      </c>
      <c r="D26" s="12">
        <v>11392.11</v>
      </c>
      <c r="F26" s="12">
        <v>5879.3</v>
      </c>
      <c r="G26" s="14">
        <v>1.8651</v>
      </c>
      <c r="H26" s="17">
        <f t="shared" si="0"/>
        <v>10965.48243</v>
      </c>
      <c r="J26" s="12">
        <v>5073.57</v>
      </c>
      <c r="K26" s="15">
        <v>0.7893</v>
      </c>
      <c r="L26" s="17">
        <f t="shared" si="1"/>
        <v>6427.936145952109</v>
      </c>
      <c r="N26" s="12">
        <v>16080.46</v>
      </c>
      <c r="O26" s="15">
        <v>116.74</v>
      </c>
      <c r="P26" s="17">
        <f t="shared" si="2"/>
        <v>137.74593112900462</v>
      </c>
    </row>
    <row r="27" spans="1:16" ht="15">
      <c r="A27" s="1">
        <v>23</v>
      </c>
      <c r="B27" s="13">
        <v>38971</v>
      </c>
      <c r="D27" s="12">
        <v>11396.84</v>
      </c>
      <c r="F27" s="12">
        <v>5850.8</v>
      </c>
      <c r="G27" s="14">
        <v>1.8625</v>
      </c>
      <c r="H27" s="17">
        <f t="shared" si="0"/>
        <v>10897.115</v>
      </c>
      <c r="J27" s="12">
        <v>5058.31</v>
      </c>
      <c r="K27" s="15">
        <v>0.7879</v>
      </c>
      <c r="L27" s="17">
        <f t="shared" si="1"/>
        <v>6419.989846427212</v>
      </c>
      <c r="N27" s="12">
        <v>15794.38</v>
      </c>
      <c r="O27" s="15">
        <v>117.74</v>
      </c>
      <c r="P27" s="17">
        <f t="shared" si="2"/>
        <v>134.1462544589774</v>
      </c>
    </row>
    <row r="28" spans="1:16" ht="15">
      <c r="A28" s="1">
        <v>24</v>
      </c>
      <c r="B28" s="13">
        <v>38972</v>
      </c>
      <c r="D28" s="12">
        <v>11498.09</v>
      </c>
      <c r="F28" s="12">
        <v>5895.5</v>
      </c>
      <c r="G28" s="14">
        <v>1.8756</v>
      </c>
      <c r="H28" s="17">
        <f t="shared" si="0"/>
        <v>11057.5998</v>
      </c>
      <c r="J28" s="12">
        <v>5125.97</v>
      </c>
      <c r="K28" s="15">
        <v>0.7881</v>
      </c>
      <c r="L28" s="17">
        <f t="shared" si="1"/>
        <v>6504.212663367593</v>
      </c>
      <c r="N28" s="12">
        <v>15719.34</v>
      </c>
      <c r="O28" s="15">
        <v>117.77</v>
      </c>
      <c r="P28" s="17">
        <f t="shared" si="2"/>
        <v>133.4749087203872</v>
      </c>
    </row>
    <row r="29" spans="1:16" ht="15">
      <c r="A29" s="1">
        <v>25</v>
      </c>
      <c r="B29" s="13">
        <v>38973</v>
      </c>
      <c r="D29" s="12">
        <v>11543.32</v>
      </c>
      <c r="F29" s="12">
        <v>5892.2</v>
      </c>
      <c r="G29" s="14">
        <v>1.8746</v>
      </c>
      <c r="H29" s="17">
        <f t="shared" si="0"/>
        <v>11045.51812</v>
      </c>
      <c r="J29" s="12">
        <v>5137.93</v>
      </c>
      <c r="K29" s="15">
        <v>0.7888</v>
      </c>
      <c r="L29" s="17">
        <f t="shared" si="1"/>
        <v>6513.602941176471</v>
      </c>
      <c r="N29" s="12">
        <v>15750.05</v>
      </c>
      <c r="O29" s="15">
        <v>117.67</v>
      </c>
      <c r="P29" s="17">
        <f t="shared" si="2"/>
        <v>133.84932438174556</v>
      </c>
    </row>
    <row r="30" spans="1:16" ht="15">
      <c r="A30" s="1">
        <v>26</v>
      </c>
      <c r="B30" s="13">
        <v>38974</v>
      </c>
      <c r="D30" s="12">
        <v>11527.39</v>
      </c>
      <c r="F30" s="12">
        <v>5877.2</v>
      </c>
      <c r="G30" s="14">
        <v>1.8907</v>
      </c>
      <c r="H30" s="17">
        <f t="shared" si="0"/>
        <v>11112.02204</v>
      </c>
      <c r="J30" s="12">
        <v>5123.85</v>
      </c>
      <c r="K30" s="15">
        <v>0.7843</v>
      </c>
      <c r="L30" s="17">
        <f t="shared" si="1"/>
        <v>6533.023077903864</v>
      </c>
      <c r="N30" s="12">
        <v>15942.39</v>
      </c>
      <c r="O30" s="15">
        <v>117.41</v>
      </c>
      <c r="P30" s="17">
        <f t="shared" si="2"/>
        <v>135.78391959798995</v>
      </c>
    </row>
    <row r="31" spans="1:16" ht="15">
      <c r="A31" s="1">
        <v>27</v>
      </c>
      <c r="B31" s="13">
        <v>38975</v>
      </c>
      <c r="D31" s="12">
        <v>11560.77</v>
      </c>
      <c r="F31" s="12">
        <v>5877</v>
      </c>
      <c r="G31" s="14">
        <v>1.878</v>
      </c>
      <c r="H31" s="17">
        <f t="shared" si="0"/>
        <v>11037.006</v>
      </c>
      <c r="J31" s="12">
        <v>5144.88</v>
      </c>
      <c r="K31" s="15">
        <v>0.7905</v>
      </c>
      <c r="L31" s="17">
        <f t="shared" si="1"/>
        <v>6508.387096774194</v>
      </c>
      <c r="N31" s="12">
        <v>15866.93</v>
      </c>
      <c r="O31" s="15">
        <v>117.59</v>
      </c>
      <c r="P31" s="17">
        <f t="shared" si="2"/>
        <v>134.93434815885703</v>
      </c>
    </row>
    <row r="32" spans="1:16" ht="15">
      <c r="A32" s="1">
        <v>28</v>
      </c>
      <c r="B32" s="13">
        <v>38979</v>
      </c>
      <c r="D32" s="12">
        <v>11540.91</v>
      </c>
      <c r="F32" s="12">
        <v>5831.8</v>
      </c>
      <c r="G32" s="14">
        <v>1.8868</v>
      </c>
      <c r="H32" s="17">
        <f t="shared" si="0"/>
        <v>11003.44024</v>
      </c>
      <c r="J32" s="12">
        <v>5115.99</v>
      </c>
      <c r="K32" s="15">
        <v>0.7872</v>
      </c>
      <c r="L32" s="17">
        <f t="shared" si="1"/>
        <v>6498.971036585365</v>
      </c>
      <c r="N32" s="12">
        <v>15874.28</v>
      </c>
      <c r="O32" s="15">
        <v>117.18</v>
      </c>
      <c r="P32" s="17">
        <f t="shared" si="2"/>
        <v>135.46919269499915</v>
      </c>
    </row>
    <row r="33" spans="1:16" ht="15">
      <c r="A33" s="1">
        <v>29</v>
      </c>
      <c r="B33" s="13">
        <v>38980</v>
      </c>
      <c r="D33" s="12">
        <v>11613.19</v>
      </c>
      <c r="F33" s="12">
        <v>5866.2</v>
      </c>
      <c r="G33" s="14">
        <v>1.8892</v>
      </c>
      <c r="H33" s="17">
        <f t="shared" si="0"/>
        <v>11082.42504</v>
      </c>
      <c r="J33" s="12">
        <v>5192.74</v>
      </c>
      <c r="K33" s="15">
        <v>0.7872</v>
      </c>
      <c r="L33" s="17">
        <f t="shared" si="1"/>
        <v>6596.468495934959</v>
      </c>
      <c r="N33" s="12">
        <v>15718.67</v>
      </c>
      <c r="O33" s="15">
        <v>117.25</v>
      </c>
      <c r="P33" s="17">
        <f t="shared" si="2"/>
        <v>134.0611513859275</v>
      </c>
    </row>
    <row r="34" spans="1:16" ht="15">
      <c r="A34" s="1">
        <v>30</v>
      </c>
      <c r="B34" s="13">
        <v>38981</v>
      </c>
      <c r="D34" s="12">
        <v>11533.23</v>
      </c>
      <c r="F34" s="12">
        <v>5896.7</v>
      </c>
      <c r="G34" s="14">
        <v>1.8969</v>
      </c>
      <c r="H34" s="17">
        <f t="shared" si="0"/>
        <v>11185.45023</v>
      </c>
      <c r="J34" s="12">
        <v>5208.32</v>
      </c>
      <c r="K34" s="15">
        <v>0.7861</v>
      </c>
      <c r="L34" s="17">
        <f t="shared" si="1"/>
        <v>6625.518381885256</v>
      </c>
      <c r="N34" s="12">
        <v>15834.23</v>
      </c>
      <c r="O34" s="15">
        <v>116.78</v>
      </c>
      <c r="P34" s="17">
        <f t="shared" si="2"/>
        <v>135.59025518068162</v>
      </c>
    </row>
    <row r="35" spans="1:16" ht="15">
      <c r="A35" s="1">
        <v>31</v>
      </c>
      <c r="B35" s="13">
        <v>38982</v>
      </c>
      <c r="D35" s="12">
        <v>11508.1</v>
      </c>
      <c r="F35" s="12">
        <v>5822.3</v>
      </c>
      <c r="G35" s="14">
        <v>1.9024</v>
      </c>
      <c r="H35" s="17">
        <f t="shared" si="0"/>
        <v>11076.34352</v>
      </c>
      <c r="J35" s="12">
        <v>5141.95</v>
      </c>
      <c r="K35" s="15">
        <v>0.7811</v>
      </c>
      <c r="L35" s="17">
        <f t="shared" si="1"/>
        <v>6582.959928306234</v>
      </c>
      <c r="N35" s="12">
        <v>15634.67</v>
      </c>
      <c r="O35" s="15">
        <v>116.38</v>
      </c>
      <c r="P35" s="17">
        <f t="shared" si="2"/>
        <v>134.34155353153463</v>
      </c>
    </row>
    <row r="36" spans="1:16" ht="15">
      <c r="A36" s="1">
        <v>32</v>
      </c>
      <c r="B36" s="13">
        <v>38985</v>
      </c>
      <c r="D36" s="12">
        <v>11575.81</v>
      </c>
      <c r="F36" s="12">
        <v>5798.3</v>
      </c>
      <c r="G36" s="14">
        <v>1.8993</v>
      </c>
      <c r="H36" s="17">
        <f t="shared" si="0"/>
        <v>11012.71119</v>
      </c>
      <c r="J36" s="12">
        <v>5146.49</v>
      </c>
      <c r="K36" s="15">
        <v>0.7849</v>
      </c>
      <c r="L36" s="17">
        <f t="shared" si="1"/>
        <v>6556.873487068416</v>
      </c>
      <c r="N36" s="12">
        <v>15633.81</v>
      </c>
      <c r="O36" s="15">
        <v>116.49</v>
      </c>
      <c r="P36" s="17">
        <f t="shared" si="2"/>
        <v>134.2073139325264</v>
      </c>
    </row>
    <row r="37" spans="1:16" ht="15">
      <c r="A37" s="1">
        <v>33</v>
      </c>
      <c r="B37" s="13">
        <v>38986</v>
      </c>
      <c r="D37" s="12">
        <v>11669.39</v>
      </c>
      <c r="F37" s="12">
        <v>5873.6</v>
      </c>
      <c r="G37" s="14">
        <v>1.8951</v>
      </c>
      <c r="H37" s="17">
        <f t="shared" si="0"/>
        <v>11131.059360000001</v>
      </c>
      <c r="J37" s="12">
        <v>5219.59</v>
      </c>
      <c r="K37" s="15">
        <v>0.789</v>
      </c>
      <c r="L37" s="17">
        <f t="shared" si="1"/>
        <v>6615.449936628644</v>
      </c>
      <c r="N37" s="12">
        <v>15557.45</v>
      </c>
      <c r="O37" s="15">
        <v>117.04</v>
      </c>
      <c r="P37" s="17">
        <f t="shared" si="2"/>
        <v>132.92421394395078</v>
      </c>
    </row>
    <row r="38" spans="1:16" ht="15">
      <c r="A38" s="1">
        <v>34</v>
      </c>
      <c r="B38" s="13">
        <v>38987</v>
      </c>
      <c r="D38" s="12">
        <v>11689.24</v>
      </c>
      <c r="F38" s="12">
        <v>5930.1</v>
      </c>
      <c r="G38" s="14">
        <v>1.8883</v>
      </c>
      <c r="H38" s="17">
        <f t="shared" si="0"/>
        <v>11197.807830000002</v>
      </c>
      <c r="J38" s="12">
        <v>5243.1</v>
      </c>
      <c r="K38" s="15">
        <v>0.7868</v>
      </c>
      <c r="L38" s="17">
        <f t="shared" si="1"/>
        <v>6663.828164717845</v>
      </c>
      <c r="N38" s="12">
        <v>15947.87</v>
      </c>
      <c r="O38" s="15">
        <v>117.37</v>
      </c>
      <c r="P38" s="17">
        <f t="shared" si="2"/>
        <v>135.8768850643265</v>
      </c>
    </row>
    <row r="39" spans="1:16" ht="15">
      <c r="A39" s="1">
        <v>35</v>
      </c>
      <c r="B39" s="13">
        <v>38988</v>
      </c>
      <c r="D39" s="12">
        <v>11718.45</v>
      </c>
      <c r="F39" s="12">
        <v>5971.3</v>
      </c>
      <c r="G39" s="14">
        <v>1.8737</v>
      </c>
      <c r="H39" s="17">
        <f t="shared" si="0"/>
        <v>11188.42481</v>
      </c>
      <c r="J39" s="12">
        <v>5250.01</v>
      </c>
      <c r="K39" s="15">
        <v>0.7881</v>
      </c>
      <c r="L39" s="17">
        <f t="shared" si="1"/>
        <v>6661.603857378505</v>
      </c>
      <c r="N39" s="12">
        <v>16024.85</v>
      </c>
      <c r="O39" s="15">
        <v>117.85</v>
      </c>
      <c r="P39" s="17">
        <f t="shared" si="2"/>
        <v>135.97666525243955</v>
      </c>
    </row>
    <row r="40" spans="1:16" ht="15">
      <c r="A40" s="1">
        <v>36</v>
      </c>
      <c r="B40" s="13">
        <v>38989</v>
      </c>
      <c r="D40" s="12">
        <v>11679.07</v>
      </c>
      <c r="F40" s="12">
        <v>5960.8</v>
      </c>
      <c r="G40" s="14">
        <v>1.8682</v>
      </c>
      <c r="H40" s="17">
        <f t="shared" si="0"/>
        <v>11135.96656</v>
      </c>
      <c r="J40" s="12">
        <v>5250.01</v>
      </c>
      <c r="K40" s="15">
        <v>0.7895</v>
      </c>
      <c r="L40" s="17">
        <f t="shared" si="1"/>
        <v>6649.791006966435</v>
      </c>
      <c r="N40" s="12">
        <v>16127.58</v>
      </c>
      <c r="O40" s="15">
        <v>118.09</v>
      </c>
      <c r="P40" s="17">
        <f t="shared" si="2"/>
        <v>136.57024303497332</v>
      </c>
    </row>
    <row r="41" spans="1:16" ht="15">
      <c r="A41" s="1">
        <v>37</v>
      </c>
      <c r="B41" s="13">
        <v>38992</v>
      </c>
      <c r="D41" s="12">
        <v>11670.35</v>
      </c>
      <c r="F41" s="12">
        <v>5957.8</v>
      </c>
      <c r="G41" s="14">
        <v>1.885</v>
      </c>
      <c r="H41" s="17">
        <f t="shared" si="0"/>
        <v>11230.453</v>
      </c>
      <c r="J41" s="12">
        <v>5243.13</v>
      </c>
      <c r="K41" s="15">
        <v>0.7847</v>
      </c>
      <c r="L41" s="17">
        <f t="shared" si="1"/>
        <v>6681.700012743724</v>
      </c>
      <c r="N41" s="12">
        <v>16254.29</v>
      </c>
      <c r="O41" s="15">
        <v>117.73</v>
      </c>
      <c r="P41" s="17">
        <f t="shared" si="2"/>
        <v>138.06412978849912</v>
      </c>
    </row>
    <row r="42" spans="1:16" ht="15">
      <c r="A42" s="1">
        <v>38</v>
      </c>
      <c r="B42" s="13">
        <v>38993</v>
      </c>
      <c r="D42" s="12">
        <v>11727.34</v>
      </c>
      <c r="F42" s="12">
        <v>5937.1</v>
      </c>
      <c r="G42" s="14">
        <v>1.8891</v>
      </c>
      <c r="H42" s="17">
        <f t="shared" si="0"/>
        <v>11215.77561</v>
      </c>
      <c r="J42" s="12">
        <v>5219.79</v>
      </c>
      <c r="K42" s="15">
        <v>0.7849</v>
      </c>
      <c r="L42" s="17">
        <f t="shared" si="1"/>
        <v>6650.261179768123</v>
      </c>
      <c r="N42" s="12">
        <v>16242.09</v>
      </c>
      <c r="O42" s="15">
        <v>117.89</v>
      </c>
      <c r="P42" s="17">
        <f t="shared" si="2"/>
        <v>137.77326321146833</v>
      </c>
    </row>
    <row r="43" spans="1:16" ht="15">
      <c r="A43" s="1">
        <v>39</v>
      </c>
      <c r="B43" s="13">
        <v>38994</v>
      </c>
      <c r="D43" s="12">
        <v>11850.61</v>
      </c>
      <c r="F43" s="12">
        <v>5966.5</v>
      </c>
      <c r="G43" s="14">
        <v>1.8841</v>
      </c>
      <c r="H43" s="17">
        <f t="shared" si="0"/>
        <v>11241.48265</v>
      </c>
      <c r="J43" s="12">
        <v>5256.55</v>
      </c>
      <c r="K43" s="15">
        <v>0.7881</v>
      </c>
      <c r="L43" s="17">
        <f t="shared" si="1"/>
        <v>6669.90229666286</v>
      </c>
      <c r="N43" s="12">
        <v>16082.55</v>
      </c>
      <c r="O43" s="15">
        <v>117.98</v>
      </c>
      <c r="P43" s="17">
        <f t="shared" si="2"/>
        <v>136.3159010001695</v>
      </c>
    </row>
    <row r="44" spans="1:16" ht="15">
      <c r="A44" s="1">
        <v>40</v>
      </c>
      <c r="B44" s="13">
        <v>38995</v>
      </c>
      <c r="D44" s="12">
        <v>11866.69</v>
      </c>
      <c r="F44" s="12">
        <v>6004.5</v>
      </c>
      <c r="G44" s="14">
        <v>1.8769</v>
      </c>
      <c r="H44" s="17">
        <f t="shared" si="0"/>
        <v>11269.84605</v>
      </c>
      <c r="J44" s="12">
        <v>5288.53</v>
      </c>
      <c r="K44" s="15">
        <v>0.7881</v>
      </c>
      <c r="L44" s="17">
        <f t="shared" si="1"/>
        <v>6710.480903438649</v>
      </c>
      <c r="N44" s="12">
        <v>16449.33</v>
      </c>
      <c r="O44" s="15">
        <v>117.69</v>
      </c>
      <c r="P44" s="17">
        <f t="shared" si="2"/>
        <v>139.76828957430538</v>
      </c>
    </row>
    <row r="45" spans="1:16" ht="15">
      <c r="A45" s="1">
        <v>41</v>
      </c>
      <c r="B45" s="13">
        <v>38996</v>
      </c>
      <c r="D45" s="12">
        <v>11850.21</v>
      </c>
      <c r="F45" s="12">
        <v>6001.2</v>
      </c>
      <c r="G45" s="14">
        <v>1.8697</v>
      </c>
      <c r="H45" s="17">
        <f t="shared" si="0"/>
        <v>11220.44364</v>
      </c>
      <c r="J45" s="12">
        <v>5282.06</v>
      </c>
      <c r="K45" s="15">
        <v>0.7945</v>
      </c>
      <c r="L45" s="17">
        <f t="shared" si="1"/>
        <v>6648.281938325992</v>
      </c>
      <c r="N45" s="12">
        <v>16436.06</v>
      </c>
      <c r="O45" s="15">
        <v>118.99</v>
      </c>
      <c r="P45" s="17">
        <f t="shared" si="2"/>
        <v>138.12975880326078</v>
      </c>
    </row>
    <row r="46" spans="1:16" ht="15">
      <c r="A46" s="1">
        <v>42</v>
      </c>
      <c r="B46" s="13">
        <v>39000</v>
      </c>
      <c r="D46" s="12">
        <v>11867.17</v>
      </c>
      <c r="F46" s="12">
        <v>6072.7</v>
      </c>
      <c r="G46" s="14">
        <v>1.8557</v>
      </c>
      <c r="H46" s="17">
        <f t="shared" si="0"/>
        <v>11269.10939</v>
      </c>
      <c r="J46" s="12">
        <v>5309.79</v>
      </c>
      <c r="K46" s="15">
        <v>0.7975</v>
      </c>
      <c r="L46" s="17">
        <f t="shared" si="1"/>
        <v>6658.043887147335</v>
      </c>
      <c r="N46" s="12">
        <v>16477.25</v>
      </c>
      <c r="O46" s="15">
        <v>119.65</v>
      </c>
      <c r="P46" s="17">
        <f t="shared" si="2"/>
        <v>137.71207689093188</v>
      </c>
    </row>
    <row r="47" spans="1:16" ht="15">
      <c r="A47" s="1">
        <v>43</v>
      </c>
      <c r="B47" s="13">
        <v>39001</v>
      </c>
      <c r="D47" s="12">
        <v>11852.13</v>
      </c>
      <c r="F47" s="12">
        <v>6073.5</v>
      </c>
      <c r="G47" s="14">
        <v>1.8565</v>
      </c>
      <c r="H47" s="17">
        <f t="shared" si="0"/>
        <v>11275.45275</v>
      </c>
      <c r="J47" s="12">
        <v>5313.19</v>
      </c>
      <c r="K47" s="15">
        <v>0.7969</v>
      </c>
      <c r="L47" s="17">
        <f t="shared" si="1"/>
        <v>6667.323378090098</v>
      </c>
      <c r="N47" s="12">
        <v>16400.57</v>
      </c>
      <c r="O47" s="15">
        <v>119.59</v>
      </c>
      <c r="P47" s="17">
        <f t="shared" si="2"/>
        <v>137.13997825905176</v>
      </c>
    </row>
    <row r="48" spans="1:16" ht="15">
      <c r="A48" s="1">
        <v>44</v>
      </c>
      <c r="B48" s="13">
        <v>39002</v>
      </c>
      <c r="D48" s="12">
        <v>11947.7</v>
      </c>
      <c r="F48" s="12">
        <v>6121.3</v>
      </c>
      <c r="G48" s="14">
        <v>1.8566</v>
      </c>
      <c r="H48" s="17">
        <f t="shared" si="0"/>
        <v>11364.80558</v>
      </c>
      <c r="J48" s="12">
        <v>5361.51</v>
      </c>
      <c r="K48" s="15">
        <v>0.7976</v>
      </c>
      <c r="L48" s="17">
        <f t="shared" si="1"/>
        <v>6722.05366098295</v>
      </c>
      <c r="N48" s="12">
        <v>16368.81</v>
      </c>
      <c r="O48" s="15">
        <v>119.51</v>
      </c>
      <c r="P48" s="17">
        <f t="shared" si="2"/>
        <v>136.9660279474521</v>
      </c>
    </row>
    <row r="49" spans="1:16" ht="15">
      <c r="A49" s="1">
        <v>45</v>
      </c>
      <c r="B49" s="13">
        <v>39003</v>
      </c>
      <c r="D49" s="12">
        <v>11960.51</v>
      </c>
      <c r="F49" s="12">
        <v>6157.3</v>
      </c>
      <c r="G49" s="14">
        <v>1.8555</v>
      </c>
      <c r="H49" s="17">
        <f t="shared" si="0"/>
        <v>11424.87015</v>
      </c>
      <c r="J49" s="12">
        <v>5353.23</v>
      </c>
      <c r="K49" s="15">
        <v>0.8004</v>
      </c>
      <c r="L49" s="17">
        <f t="shared" si="1"/>
        <v>6688.19340329835</v>
      </c>
      <c r="N49" s="12">
        <v>16536.54</v>
      </c>
      <c r="O49" s="15">
        <v>119.87</v>
      </c>
      <c r="P49" s="17">
        <f t="shared" si="2"/>
        <v>137.953950112622</v>
      </c>
    </row>
    <row r="50" spans="1:16" ht="15">
      <c r="A50" s="1">
        <v>46</v>
      </c>
      <c r="B50" s="13">
        <v>39006</v>
      </c>
      <c r="D50" s="12">
        <v>11980.59</v>
      </c>
      <c r="F50" s="12">
        <v>6172.4</v>
      </c>
      <c r="G50" s="14">
        <v>1.8602</v>
      </c>
      <c r="H50" s="17">
        <f t="shared" si="0"/>
        <v>11481.89848</v>
      </c>
      <c r="J50" s="12">
        <v>5361.97</v>
      </c>
      <c r="K50" s="15">
        <v>0.799</v>
      </c>
      <c r="L50" s="17">
        <f t="shared" si="1"/>
        <v>6710.851063829788</v>
      </c>
      <c r="N50" s="12">
        <v>16692.76</v>
      </c>
      <c r="O50" s="15">
        <v>119.25</v>
      </c>
      <c r="P50" s="17">
        <f t="shared" si="2"/>
        <v>139.98121593291404</v>
      </c>
    </row>
    <row r="51" spans="1:16" ht="15">
      <c r="A51" s="1">
        <v>47</v>
      </c>
      <c r="B51" s="13">
        <v>39007</v>
      </c>
      <c r="D51" s="12">
        <v>11950.02</v>
      </c>
      <c r="F51" s="12">
        <v>6108.6</v>
      </c>
      <c r="G51" s="14">
        <v>1.8693</v>
      </c>
      <c r="H51" s="17">
        <f t="shared" si="0"/>
        <v>11418.805980000001</v>
      </c>
      <c r="J51" s="12">
        <v>5302.99</v>
      </c>
      <c r="K51" s="15">
        <v>0.7975</v>
      </c>
      <c r="L51" s="17">
        <f t="shared" si="1"/>
        <v>6649.51724137931</v>
      </c>
      <c r="N51" s="12">
        <v>16611.59</v>
      </c>
      <c r="O51" s="15">
        <v>118.7</v>
      </c>
      <c r="P51" s="17">
        <f t="shared" si="2"/>
        <v>139.94599831508003</v>
      </c>
    </row>
    <row r="52" spans="1:16" ht="15">
      <c r="A52" s="1">
        <v>48</v>
      </c>
      <c r="B52" s="13">
        <v>39008</v>
      </c>
      <c r="D52" s="12">
        <v>11992.68</v>
      </c>
      <c r="F52" s="12">
        <v>6150.4</v>
      </c>
      <c r="G52" s="14">
        <v>1.867</v>
      </c>
      <c r="H52" s="17">
        <f t="shared" si="0"/>
        <v>11482.7968</v>
      </c>
      <c r="J52" s="12">
        <v>5361.29</v>
      </c>
      <c r="K52" s="15">
        <v>0.7991</v>
      </c>
      <c r="L52" s="17">
        <f t="shared" si="1"/>
        <v>6709.160305343511</v>
      </c>
      <c r="N52" s="12">
        <v>16653</v>
      </c>
      <c r="O52" s="15">
        <v>119.08</v>
      </c>
      <c r="P52" s="17">
        <f t="shared" si="2"/>
        <v>139.8471615720524</v>
      </c>
    </row>
    <row r="53" spans="1:16" ht="15">
      <c r="A53" s="1">
        <v>49</v>
      </c>
      <c r="B53" s="13">
        <v>39009</v>
      </c>
      <c r="D53" s="12">
        <v>12011.73</v>
      </c>
      <c r="F53" s="12">
        <v>6156</v>
      </c>
      <c r="G53" s="14">
        <v>1.8758</v>
      </c>
      <c r="H53" s="17">
        <f t="shared" si="0"/>
        <v>11547.424799999999</v>
      </c>
      <c r="J53" s="12">
        <v>5359.74</v>
      </c>
      <c r="K53" s="15">
        <v>0.7938</v>
      </c>
      <c r="L53" s="17">
        <f t="shared" si="1"/>
        <v>6752.003023431595</v>
      </c>
      <c r="N53" s="12">
        <v>16551.36</v>
      </c>
      <c r="O53" s="15">
        <v>118.31</v>
      </c>
      <c r="P53" s="17">
        <f t="shared" si="2"/>
        <v>139.89823345448397</v>
      </c>
    </row>
    <row r="54" spans="1:16" ht="15">
      <c r="A54" s="1">
        <v>50</v>
      </c>
      <c r="B54" s="13">
        <v>39010</v>
      </c>
      <c r="D54" s="12">
        <v>12002.37</v>
      </c>
      <c r="F54" s="12">
        <v>6155.2</v>
      </c>
      <c r="G54" s="14">
        <v>1.8805</v>
      </c>
      <c r="H54" s="17">
        <f t="shared" si="0"/>
        <v>11574.8536</v>
      </c>
      <c r="J54" s="12">
        <v>5375.35</v>
      </c>
      <c r="K54" s="15">
        <v>0.7935</v>
      </c>
      <c r="L54" s="17">
        <f t="shared" si="1"/>
        <v>6774.228103339635</v>
      </c>
      <c r="N54" s="12">
        <v>16651.63</v>
      </c>
      <c r="O54" s="15">
        <v>118.77</v>
      </c>
      <c r="P54" s="17">
        <f t="shared" si="2"/>
        <v>140.20063989222868</v>
      </c>
    </row>
    <row r="55" spans="1:16" ht="15">
      <c r="A55" s="1">
        <v>51</v>
      </c>
      <c r="B55" s="13">
        <v>39013</v>
      </c>
      <c r="D55" s="12">
        <v>12116.91</v>
      </c>
      <c r="F55" s="12">
        <v>6166.1</v>
      </c>
      <c r="G55" s="14">
        <v>1.872</v>
      </c>
      <c r="H55" s="17">
        <f t="shared" si="0"/>
        <v>11542.9392</v>
      </c>
      <c r="J55" s="12">
        <v>5411.81</v>
      </c>
      <c r="K55" s="15">
        <v>0.7967</v>
      </c>
      <c r="L55" s="17">
        <f t="shared" si="1"/>
        <v>6792.7827287561195</v>
      </c>
      <c r="N55" s="12">
        <v>16788.82</v>
      </c>
      <c r="O55" s="15">
        <v>119.31</v>
      </c>
      <c r="P55" s="17">
        <f t="shared" si="2"/>
        <v>140.71595004609838</v>
      </c>
    </row>
    <row r="56" spans="1:16" ht="15">
      <c r="A56" s="1">
        <v>52</v>
      </c>
      <c r="B56" s="13">
        <v>39014</v>
      </c>
      <c r="D56" s="12">
        <v>12127.88</v>
      </c>
      <c r="F56" s="12">
        <v>6182.5</v>
      </c>
      <c r="G56" s="14">
        <v>1.8716</v>
      </c>
      <c r="H56" s="17">
        <f t="shared" si="0"/>
        <v>11571.167</v>
      </c>
      <c r="J56" s="12">
        <v>5404.54</v>
      </c>
      <c r="K56" s="15">
        <v>0.7971</v>
      </c>
      <c r="L56" s="17">
        <f t="shared" si="1"/>
        <v>6780.253418642579</v>
      </c>
      <c r="N56" s="12">
        <v>16780.47</v>
      </c>
      <c r="O56" s="15">
        <v>119.47</v>
      </c>
      <c r="P56" s="17">
        <f t="shared" si="2"/>
        <v>140.45760441951955</v>
      </c>
    </row>
    <row r="57" spans="1:16" ht="15">
      <c r="A57" s="1">
        <v>53</v>
      </c>
      <c r="B57" s="13">
        <v>39015</v>
      </c>
      <c r="D57" s="12">
        <v>12134.68</v>
      </c>
      <c r="F57" s="12">
        <v>6214.6</v>
      </c>
      <c r="G57" s="14">
        <v>1.8769</v>
      </c>
      <c r="H57" s="17">
        <f t="shared" si="0"/>
        <v>11664.18274</v>
      </c>
      <c r="J57" s="12">
        <v>5422.28</v>
      </c>
      <c r="K57" s="15">
        <v>0.7944</v>
      </c>
      <c r="L57" s="17">
        <f t="shared" si="1"/>
        <v>6825.629405840886</v>
      </c>
      <c r="N57" s="12">
        <v>16699.3</v>
      </c>
      <c r="O57" s="15">
        <v>119.13</v>
      </c>
      <c r="P57" s="17">
        <f t="shared" si="2"/>
        <v>140.17711743473515</v>
      </c>
    </row>
    <row r="58" spans="1:16" ht="15">
      <c r="A58" s="1">
        <v>54</v>
      </c>
      <c r="B58" s="13">
        <v>39016</v>
      </c>
      <c r="D58" s="12">
        <v>12163.66</v>
      </c>
      <c r="F58" s="12">
        <v>6184.8</v>
      </c>
      <c r="G58" s="14">
        <v>1.8873</v>
      </c>
      <c r="H58" s="17">
        <f t="shared" si="0"/>
        <v>11672.57304</v>
      </c>
      <c r="J58" s="12">
        <v>5433.79</v>
      </c>
      <c r="K58" s="15">
        <v>0.7893</v>
      </c>
      <c r="L58" s="17">
        <f t="shared" si="1"/>
        <v>6884.31521601419</v>
      </c>
      <c r="N58" s="12">
        <v>16811.6</v>
      </c>
      <c r="O58" s="15">
        <v>118.6</v>
      </c>
      <c r="P58" s="17">
        <f t="shared" si="2"/>
        <v>141.75042158516018</v>
      </c>
    </row>
    <row r="59" spans="1:16" ht="15">
      <c r="A59" s="1">
        <v>55</v>
      </c>
      <c r="B59" s="13">
        <v>39017</v>
      </c>
      <c r="D59" s="12">
        <v>12090.26</v>
      </c>
      <c r="F59" s="12">
        <v>6160.9</v>
      </c>
      <c r="G59" s="14">
        <v>1.8967</v>
      </c>
      <c r="H59" s="17">
        <f t="shared" si="0"/>
        <v>11685.37903</v>
      </c>
      <c r="J59" s="12">
        <v>5396.03</v>
      </c>
      <c r="K59" s="15">
        <v>0.786</v>
      </c>
      <c r="L59" s="17">
        <f t="shared" si="1"/>
        <v>6865.1781170483455</v>
      </c>
      <c r="N59" s="12">
        <v>16669.07</v>
      </c>
      <c r="O59" s="15">
        <v>117.61</v>
      </c>
      <c r="P59" s="17">
        <f t="shared" si="2"/>
        <v>141.73174049825695</v>
      </c>
    </row>
    <row r="60" spans="1:16" ht="15">
      <c r="A60" s="1">
        <v>56</v>
      </c>
      <c r="B60" s="13">
        <v>39020</v>
      </c>
      <c r="D60" s="12">
        <v>12086.49</v>
      </c>
      <c r="F60" s="12">
        <v>6126.8</v>
      </c>
      <c r="G60" s="14">
        <v>1.9025</v>
      </c>
      <c r="H60" s="17">
        <f t="shared" si="0"/>
        <v>11656.237000000001</v>
      </c>
      <c r="J60" s="12">
        <v>5362.23</v>
      </c>
      <c r="K60" s="15">
        <v>0.7863</v>
      </c>
      <c r="L60" s="17">
        <f t="shared" si="1"/>
        <v>6819.572682182373</v>
      </c>
      <c r="N60" s="12">
        <v>16351.85</v>
      </c>
      <c r="O60" s="15">
        <v>117.48</v>
      </c>
      <c r="P60" s="17">
        <f t="shared" si="2"/>
        <v>139.18837248893428</v>
      </c>
    </row>
    <row r="61" spans="1:16" ht="15">
      <c r="A61" s="1">
        <v>57</v>
      </c>
      <c r="B61" s="13">
        <v>39021</v>
      </c>
      <c r="D61" s="12">
        <v>12080.73</v>
      </c>
      <c r="F61" s="12">
        <v>6129.2</v>
      </c>
      <c r="G61" s="14">
        <v>1.9073</v>
      </c>
      <c r="H61" s="17">
        <f t="shared" si="0"/>
        <v>11690.22316</v>
      </c>
      <c r="J61" s="12">
        <v>5348.73</v>
      </c>
      <c r="K61" s="15">
        <v>0.7835</v>
      </c>
      <c r="L61" s="17">
        <f t="shared" si="1"/>
        <v>6826.713465220166</v>
      </c>
      <c r="N61" s="12">
        <v>16399.39</v>
      </c>
      <c r="O61" s="15">
        <v>117.15</v>
      </c>
      <c r="P61" s="17">
        <f t="shared" si="2"/>
        <v>139.9862569355527</v>
      </c>
    </row>
    <row r="62" spans="1:16" ht="15">
      <c r="A62" s="1">
        <v>58</v>
      </c>
      <c r="B62" s="13">
        <v>39022</v>
      </c>
      <c r="D62" s="12">
        <v>12031.02</v>
      </c>
      <c r="F62" s="12">
        <v>6149.6</v>
      </c>
      <c r="G62" s="14">
        <v>1.907</v>
      </c>
      <c r="H62" s="17">
        <f t="shared" si="0"/>
        <v>11727.2872</v>
      </c>
      <c r="J62" s="12">
        <v>5370.86</v>
      </c>
      <c r="K62" s="15">
        <v>0.7828</v>
      </c>
      <c r="L62" s="17">
        <f t="shared" si="1"/>
        <v>6861.088400613183</v>
      </c>
      <c r="N62" s="12">
        <v>16375.26</v>
      </c>
      <c r="O62" s="15">
        <v>116.97</v>
      </c>
      <c r="P62" s="17">
        <f t="shared" si="2"/>
        <v>139.99538343164915</v>
      </c>
    </row>
    <row r="63" spans="1:16" ht="15">
      <c r="A63" s="1">
        <v>59</v>
      </c>
      <c r="B63" s="13">
        <v>39023</v>
      </c>
      <c r="D63" s="12">
        <v>12018.54</v>
      </c>
      <c r="F63" s="12">
        <v>6149.3</v>
      </c>
      <c r="G63" s="14">
        <v>1.9072</v>
      </c>
      <c r="H63" s="17">
        <f t="shared" si="0"/>
        <v>11727.94496</v>
      </c>
      <c r="J63" s="12">
        <v>5310.07</v>
      </c>
      <c r="K63" s="15">
        <v>0.7832</v>
      </c>
      <c r="L63" s="17">
        <f t="shared" si="1"/>
        <v>6779.966802860061</v>
      </c>
      <c r="N63" s="12">
        <v>16350.02</v>
      </c>
      <c r="O63" s="15">
        <v>117.11</v>
      </c>
      <c r="P63" s="17">
        <f t="shared" si="2"/>
        <v>139.61250106737256</v>
      </c>
    </row>
    <row r="64" spans="1:16" ht="15">
      <c r="A64" s="1">
        <v>60</v>
      </c>
      <c r="B64" s="13">
        <v>39027</v>
      </c>
      <c r="D64" s="12">
        <v>12105.55</v>
      </c>
      <c r="F64" s="12">
        <v>6224.5</v>
      </c>
      <c r="G64" s="14">
        <v>1.8965</v>
      </c>
      <c r="H64" s="17">
        <f t="shared" si="0"/>
        <v>11804.76425</v>
      </c>
      <c r="J64" s="12">
        <v>5402.36</v>
      </c>
      <c r="K64" s="15">
        <v>0.7866</v>
      </c>
      <c r="L64" s="17">
        <f t="shared" si="1"/>
        <v>6867.988812611238</v>
      </c>
      <c r="N64" s="12">
        <v>16364.76</v>
      </c>
      <c r="O64" s="15">
        <v>118.36</v>
      </c>
      <c r="P64" s="17">
        <f t="shared" si="2"/>
        <v>138.26258871240285</v>
      </c>
    </row>
    <row r="65" spans="1:16" ht="15">
      <c r="A65" s="1">
        <v>61</v>
      </c>
      <c r="B65" s="13">
        <v>39028</v>
      </c>
      <c r="D65" s="12">
        <v>12156.77</v>
      </c>
      <c r="F65" s="12">
        <v>6244</v>
      </c>
      <c r="G65" s="14">
        <v>1.909</v>
      </c>
      <c r="H65" s="17">
        <f t="shared" si="0"/>
        <v>11919.796</v>
      </c>
      <c r="J65" s="12">
        <v>5437.78</v>
      </c>
      <c r="K65" s="15">
        <v>0.7812</v>
      </c>
      <c r="L65" s="17">
        <f t="shared" si="1"/>
        <v>6960.803891449053</v>
      </c>
      <c r="N65" s="12">
        <v>16393.41</v>
      </c>
      <c r="O65" s="15">
        <v>117.45</v>
      </c>
      <c r="P65" s="17">
        <f t="shared" si="2"/>
        <v>139.57777777777778</v>
      </c>
    </row>
    <row r="66" spans="1:16" ht="15">
      <c r="A66" s="1">
        <v>62</v>
      </c>
      <c r="B66" s="13">
        <v>39029</v>
      </c>
      <c r="D66" s="12">
        <v>12176.54</v>
      </c>
      <c r="F66" s="12">
        <v>6239</v>
      </c>
      <c r="G66" s="14">
        <v>1.9033</v>
      </c>
      <c r="H66" s="17">
        <f t="shared" si="0"/>
        <v>11874.6887</v>
      </c>
      <c r="J66" s="12">
        <v>5437.16</v>
      </c>
      <c r="K66" s="15">
        <v>0.7839</v>
      </c>
      <c r="L66" s="17">
        <f t="shared" si="1"/>
        <v>6936.037759918357</v>
      </c>
      <c r="N66" s="12">
        <v>16215.74</v>
      </c>
      <c r="O66" s="15">
        <v>117.92</v>
      </c>
      <c r="P66" s="17">
        <f t="shared" si="2"/>
        <v>137.51475576662145</v>
      </c>
    </row>
    <row r="67" spans="1:16" ht="15">
      <c r="A67" s="1">
        <v>63</v>
      </c>
      <c r="B67" s="13">
        <v>39030</v>
      </c>
      <c r="D67" s="12">
        <v>12103.3</v>
      </c>
      <c r="F67" s="12">
        <v>6231.5</v>
      </c>
      <c r="G67" s="14">
        <v>1.8988</v>
      </c>
      <c r="H67" s="17">
        <f t="shared" si="0"/>
        <v>11832.3722</v>
      </c>
      <c r="J67" s="12">
        <v>5448.6</v>
      </c>
      <c r="K67" s="15">
        <v>0.7816</v>
      </c>
      <c r="L67" s="17">
        <f t="shared" si="1"/>
        <v>6971.084953940635</v>
      </c>
      <c r="N67" s="12">
        <v>16198.57</v>
      </c>
      <c r="O67" s="15">
        <v>118.29</v>
      </c>
      <c r="P67" s="17">
        <f t="shared" si="2"/>
        <v>136.93947079212106</v>
      </c>
    </row>
    <row r="68" spans="1:16" ht="15">
      <c r="A68" s="1">
        <v>64</v>
      </c>
      <c r="B68" s="13">
        <v>39031</v>
      </c>
      <c r="D68" s="12">
        <v>12108.43</v>
      </c>
      <c r="F68" s="12">
        <v>6208.4</v>
      </c>
      <c r="G68" s="14">
        <v>1.912</v>
      </c>
      <c r="H68" s="17">
        <f t="shared" si="0"/>
        <v>11870.460799999999</v>
      </c>
      <c r="J68" s="12">
        <v>5447.5</v>
      </c>
      <c r="K68" s="15">
        <v>0.7777</v>
      </c>
      <c r="L68" s="17">
        <f t="shared" si="1"/>
        <v>7004.629034332005</v>
      </c>
      <c r="N68" s="12">
        <v>16112.43</v>
      </c>
      <c r="O68" s="15">
        <v>117.47</v>
      </c>
      <c r="P68" s="17">
        <f t="shared" si="2"/>
        <v>137.16208393632417</v>
      </c>
    </row>
    <row r="69" spans="1:16" ht="15">
      <c r="A69" s="1">
        <v>65</v>
      </c>
      <c r="B69" s="13">
        <v>39034</v>
      </c>
      <c r="D69" s="12">
        <v>12131.88</v>
      </c>
      <c r="F69" s="12">
        <v>6194.2</v>
      </c>
      <c r="G69" s="14">
        <v>1.9032</v>
      </c>
      <c r="H69" s="17">
        <f aca="true" t="shared" si="3" ref="H69:H132">F69*G69</f>
        <v>11788.80144</v>
      </c>
      <c r="J69" s="12">
        <v>5490.56</v>
      </c>
      <c r="K69" s="15">
        <v>0.7804</v>
      </c>
      <c r="L69" s="17">
        <f aca="true" t="shared" si="4" ref="L69:L132">J69/K69</f>
        <v>7035.571501793953</v>
      </c>
      <c r="N69" s="12">
        <v>16022.49</v>
      </c>
      <c r="O69" s="15">
        <v>118.11</v>
      </c>
      <c r="P69" s="17">
        <f aca="true" t="shared" si="5" ref="P69:P132">N69/O69</f>
        <v>135.65735331470663</v>
      </c>
    </row>
    <row r="70" spans="1:16" ht="15">
      <c r="A70" s="1">
        <v>66</v>
      </c>
      <c r="B70" s="13">
        <v>39035</v>
      </c>
      <c r="D70" s="12">
        <v>12218.01</v>
      </c>
      <c r="F70" s="12">
        <v>6186.6</v>
      </c>
      <c r="G70" s="14">
        <v>1.8936</v>
      </c>
      <c r="H70" s="17">
        <f t="shared" si="3"/>
        <v>11714.94576</v>
      </c>
      <c r="J70" s="12">
        <v>5476.28</v>
      </c>
      <c r="K70" s="15">
        <v>0.7807</v>
      </c>
      <c r="L70" s="17">
        <f t="shared" si="4"/>
        <v>7014.576661970027</v>
      </c>
      <c r="N70" s="12">
        <v>16289.55</v>
      </c>
      <c r="O70" s="15">
        <v>117.73</v>
      </c>
      <c r="P70" s="17">
        <f t="shared" si="5"/>
        <v>138.3636286418075</v>
      </c>
    </row>
    <row r="71" spans="1:16" ht="15">
      <c r="A71" s="1">
        <v>67</v>
      </c>
      <c r="B71" s="13">
        <v>39036</v>
      </c>
      <c r="D71" s="12">
        <v>12251.71</v>
      </c>
      <c r="F71" s="12">
        <v>6229.8</v>
      </c>
      <c r="G71" s="14">
        <v>1.8875</v>
      </c>
      <c r="H71" s="17">
        <f t="shared" si="3"/>
        <v>11758.7475</v>
      </c>
      <c r="J71" s="12">
        <v>5511.53</v>
      </c>
      <c r="K71" s="15">
        <v>0.7808</v>
      </c>
      <c r="L71" s="17">
        <f t="shared" si="4"/>
        <v>7058.824282786884</v>
      </c>
      <c r="N71" s="12">
        <v>16243.47</v>
      </c>
      <c r="O71" s="15">
        <v>118.1</v>
      </c>
      <c r="P71" s="17">
        <f t="shared" si="5"/>
        <v>137.53996613039797</v>
      </c>
    </row>
    <row r="72" spans="1:16" ht="15">
      <c r="A72" s="1">
        <v>68</v>
      </c>
      <c r="B72" s="13">
        <v>39037</v>
      </c>
      <c r="D72" s="12">
        <v>12305.82</v>
      </c>
      <c r="F72" s="12">
        <v>6254.9</v>
      </c>
      <c r="G72" s="14">
        <v>1.8891</v>
      </c>
      <c r="H72" s="17">
        <f t="shared" si="3"/>
        <v>11816.131589999999</v>
      </c>
      <c r="J72" s="12">
        <v>5505.72</v>
      </c>
      <c r="K72" s="15">
        <v>0.7808</v>
      </c>
      <c r="L72" s="17">
        <f t="shared" si="4"/>
        <v>7051.383196721311</v>
      </c>
      <c r="N72" s="12">
        <v>16163.87</v>
      </c>
      <c r="O72" s="15">
        <v>118.12</v>
      </c>
      <c r="P72" s="17">
        <f t="shared" si="5"/>
        <v>136.84278699627498</v>
      </c>
    </row>
    <row r="73" spans="1:16" ht="15">
      <c r="A73" s="1">
        <v>69</v>
      </c>
      <c r="B73" s="13">
        <v>39038</v>
      </c>
      <c r="D73" s="12">
        <v>12342.55</v>
      </c>
      <c r="F73" s="12">
        <v>6192</v>
      </c>
      <c r="G73" s="14">
        <v>1.8945</v>
      </c>
      <c r="H73" s="17">
        <f t="shared" si="3"/>
        <v>11730.744</v>
      </c>
      <c r="J73" s="12">
        <v>5439.71</v>
      </c>
      <c r="K73" s="15">
        <v>0.7795</v>
      </c>
      <c r="L73" s="17">
        <f t="shared" si="4"/>
        <v>6978.460551635664</v>
      </c>
      <c r="N73" s="12">
        <v>16091.73</v>
      </c>
      <c r="O73" s="15">
        <v>117.68</v>
      </c>
      <c r="P73" s="17">
        <f t="shared" si="5"/>
        <v>136.74141740312712</v>
      </c>
    </row>
    <row r="74" spans="1:16" ht="15">
      <c r="A74" s="1">
        <v>70</v>
      </c>
      <c r="B74" s="13">
        <v>39041</v>
      </c>
      <c r="D74" s="12">
        <v>12316.54</v>
      </c>
      <c r="F74" s="12">
        <v>6204.5</v>
      </c>
      <c r="G74" s="14">
        <v>1.8973</v>
      </c>
      <c r="H74" s="17">
        <f t="shared" si="3"/>
        <v>11771.797849999999</v>
      </c>
      <c r="J74" s="12">
        <v>5454.74</v>
      </c>
      <c r="K74" s="15">
        <v>0.7802</v>
      </c>
      <c r="L74" s="17">
        <f t="shared" si="4"/>
        <v>6991.463727249423</v>
      </c>
      <c r="N74" s="12">
        <v>15725.94</v>
      </c>
      <c r="O74" s="15">
        <v>118.18</v>
      </c>
      <c r="P74" s="17">
        <f t="shared" si="5"/>
        <v>133.06769334912843</v>
      </c>
    </row>
    <row r="75" spans="1:16" ht="15">
      <c r="A75" s="1">
        <v>71</v>
      </c>
      <c r="B75" s="13">
        <v>39042</v>
      </c>
      <c r="D75" s="12">
        <v>12321.59</v>
      </c>
      <c r="F75" s="12">
        <v>6202.6</v>
      </c>
      <c r="G75" s="14">
        <v>1.8992</v>
      </c>
      <c r="H75" s="17">
        <f t="shared" si="3"/>
        <v>11779.977920000001</v>
      </c>
      <c r="J75" s="12">
        <v>5459.35</v>
      </c>
      <c r="K75" s="15">
        <v>0.7796</v>
      </c>
      <c r="L75" s="17">
        <f t="shared" si="4"/>
        <v>7002.757824525398</v>
      </c>
      <c r="N75" s="12">
        <v>15734.14</v>
      </c>
      <c r="O75" s="15">
        <v>117.9</v>
      </c>
      <c r="P75" s="17">
        <f t="shared" si="5"/>
        <v>133.45326547921965</v>
      </c>
    </row>
    <row r="76" spans="1:16" ht="15">
      <c r="A76" s="1">
        <v>72</v>
      </c>
      <c r="B76" s="13">
        <v>39043</v>
      </c>
      <c r="D76" s="12">
        <v>12326.95</v>
      </c>
      <c r="F76" s="12">
        <v>6160.3</v>
      </c>
      <c r="G76" s="14">
        <v>1.914</v>
      </c>
      <c r="H76" s="17">
        <f t="shared" si="3"/>
        <v>11790.8142</v>
      </c>
      <c r="J76" s="12">
        <v>5452.49</v>
      </c>
      <c r="K76" s="15">
        <v>0.7731</v>
      </c>
      <c r="L76" s="17">
        <f t="shared" si="4"/>
        <v>7052.7616091061955</v>
      </c>
      <c r="N76" s="12">
        <v>15914.23</v>
      </c>
      <c r="O76" s="15">
        <v>116.62</v>
      </c>
      <c r="P76" s="17">
        <f t="shared" si="5"/>
        <v>136.46227062253473</v>
      </c>
    </row>
    <row r="77" spans="1:16" ht="15">
      <c r="A77" s="1">
        <v>73</v>
      </c>
      <c r="B77" s="13">
        <v>39045</v>
      </c>
      <c r="D77" s="12">
        <v>12280.17</v>
      </c>
      <c r="F77" s="12">
        <v>6122.1</v>
      </c>
      <c r="G77" s="14">
        <v>1.932</v>
      </c>
      <c r="H77" s="17">
        <f t="shared" si="3"/>
        <v>11827.8972</v>
      </c>
      <c r="J77" s="12">
        <v>5389.46</v>
      </c>
      <c r="K77" s="15">
        <v>0.7638</v>
      </c>
      <c r="L77" s="17">
        <f t="shared" si="4"/>
        <v>7056.114166012045</v>
      </c>
      <c r="N77" s="12">
        <v>15734.6</v>
      </c>
      <c r="O77" s="15">
        <v>115.86</v>
      </c>
      <c r="P77" s="17">
        <f t="shared" si="5"/>
        <v>135.80700845848438</v>
      </c>
    </row>
    <row r="78" spans="1:16" ht="15">
      <c r="A78" s="1">
        <v>74</v>
      </c>
      <c r="B78" s="13">
        <v>39048</v>
      </c>
      <c r="D78" s="12">
        <v>12121.71</v>
      </c>
      <c r="F78" s="12">
        <v>6050.1</v>
      </c>
      <c r="G78" s="14">
        <v>1.937</v>
      </c>
      <c r="H78" s="17">
        <f t="shared" si="3"/>
        <v>11719.0437</v>
      </c>
      <c r="J78" s="12">
        <v>5308.65</v>
      </c>
      <c r="K78" s="15">
        <v>0.762</v>
      </c>
      <c r="L78" s="17">
        <f t="shared" si="4"/>
        <v>6966.7322834645665</v>
      </c>
      <c r="N78" s="12">
        <v>15885.38</v>
      </c>
      <c r="O78" s="15">
        <v>116.09</v>
      </c>
      <c r="P78" s="17">
        <f t="shared" si="5"/>
        <v>136.83676457920578</v>
      </c>
    </row>
    <row r="79" spans="1:16" ht="15">
      <c r="A79" s="1">
        <v>75</v>
      </c>
      <c r="B79" s="13">
        <v>39049</v>
      </c>
      <c r="D79" s="12">
        <v>12136.44</v>
      </c>
      <c r="F79" s="12">
        <v>6025.9</v>
      </c>
      <c r="G79" s="14">
        <v>1.9474</v>
      </c>
      <c r="H79" s="17">
        <f t="shared" si="3"/>
        <v>11734.83766</v>
      </c>
      <c r="J79" s="12">
        <v>5306.24</v>
      </c>
      <c r="K79" s="15">
        <v>0.7604</v>
      </c>
      <c r="L79" s="17">
        <f t="shared" si="4"/>
        <v>6978.2219884271435</v>
      </c>
      <c r="N79" s="12">
        <v>15855.26</v>
      </c>
      <c r="O79" s="15">
        <v>116.24</v>
      </c>
      <c r="P79" s="17">
        <f t="shared" si="5"/>
        <v>136.40106675843083</v>
      </c>
    </row>
    <row r="80" spans="1:16" ht="15">
      <c r="A80" s="1">
        <v>76</v>
      </c>
      <c r="B80" s="13">
        <v>39050</v>
      </c>
      <c r="D80" s="12">
        <v>12226.73</v>
      </c>
      <c r="F80" s="12">
        <v>6084.4</v>
      </c>
      <c r="G80" s="14">
        <v>1.9494</v>
      </c>
      <c r="H80" s="17">
        <f t="shared" si="3"/>
        <v>11860.92936</v>
      </c>
      <c r="J80" s="12">
        <v>5381.25</v>
      </c>
      <c r="K80" s="15">
        <v>0.7603</v>
      </c>
      <c r="L80" s="17">
        <f t="shared" si="4"/>
        <v>7077.798237537814</v>
      </c>
      <c r="N80" s="12">
        <v>16076.2</v>
      </c>
      <c r="O80" s="15">
        <v>116.16</v>
      </c>
      <c r="P80" s="17">
        <f t="shared" si="5"/>
        <v>138.39703856749313</v>
      </c>
    </row>
    <row r="81" spans="1:16" ht="15">
      <c r="A81" s="1">
        <v>77</v>
      </c>
      <c r="B81" s="13">
        <v>39051</v>
      </c>
      <c r="D81" s="12">
        <v>12221.93</v>
      </c>
      <c r="F81" s="12">
        <v>6048.8</v>
      </c>
      <c r="G81" s="14">
        <v>1.967</v>
      </c>
      <c r="H81" s="17">
        <f t="shared" si="3"/>
        <v>11897.9896</v>
      </c>
      <c r="J81" s="12">
        <v>5327.64</v>
      </c>
      <c r="K81" s="15">
        <v>0.7544</v>
      </c>
      <c r="L81" s="17">
        <f t="shared" si="4"/>
        <v>7062.089077412514</v>
      </c>
      <c r="N81" s="12">
        <v>16274.33</v>
      </c>
      <c r="O81" s="15">
        <v>115.65</v>
      </c>
      <c r="P81" s="17">
        <f t="shared" si="5"/>
        <v>140.72053610030264</v>
      </c>
    </row>
    <row r="82" spans="1:16" ht="15">
      <c r="A82" s="1">
        <v>78</v>
      </c>
      <c r="B82" s="13">
        <v>39052</v>
      </c>
      <c r="D82" s="12">
        <v>12194.13</v>
      </c>
      <c r="F82" s="12">
        <v>6021.5</v>
      </c>
      <c r="G82" s="14">
        <v>1.9807</v>
      </c>
      <c r="H82" s="17">
        <f t="shared" si="3"/>
        <v>11926.785049999999</v>
      </c>
      <c r="J82" s="12">
        <v>5254.05</v>
      </c>
      <c r="K82" s="15">
        <v>0.7499</v>
      </c>
      <c r="L82" s="17">
        <f t="shared" si="4"/>
        <v>7006.334177890386</v>
      </c>
      <c r="N82" s="12">
        <v>16321.78</v>
      </c>
      <c r="O82" s="15">
        <v>115.17</v>
      </c>
      <c r="P82" s="17">
        <f t="shared" si="5"/>
        <v>141.71902405140227</v>
      </c>
    </row>
    <row r="83" spans="1:16" ht="15">
      <c r="A83" s="1">
        <v>79</v>
      </c>
      <c r="B83" s="13">
        <v>39055</v>
      </c>
      <c r="D83" s="12">
        <v>12283.85</v>
      </c>
      <c r="F83" s="12">
        <v>6050.4</v>
      </c>
      <c r="G83" s="14">
        <v>1.9789</v>
      </c>
      <c r="H83" s="17">
        <f t="shared" si="3"/>
        <v>11973.136559999999</v>
      </c>
      <c r="J83" s="12">
        <v>5296.08</v>
      </c>
      <c r="K83" s="15">
        <v>0.7505</v>
      </c>
      <c r="L83" s="17">
        <f t="shared" si="4"/>
        <v>7056.735509660227</v>
      </c>
      <c r="N83" s="12">
        <v>16303.59</v>
      </c>
      <c r="O83" s="15">
        <v>115.43</v>
      </c>
      <c r="P83" s="17">
        <f t="shared" si="5"/>
        <v>141.2422247249415</v>
      </c>
    </row>
    <row r="84" spans="1:16" ht="15">
      <c r="A84" s="1">
        <v>80</v>
      </c>
      <c r="B84" s="13">
        <v>39056</v>
      </c>
      <c r="D84" s="12">
        <v>12331.6</v>
      </c>
      <c r="F84" s="12">
        <v>6086.4</v>
      </c>
      <c r="G84" s="14">
        <v>1.971</v>
      </c>
      <c r="H84" s="17">
        <f t="shared" si="3"/>
        <v>11996.2944</v>
      </c>
      <c r="J84" s="12">
        <v>5359.69</v>
      </c>
      <c r="K84" s="15">
        <v>0.7514</v>
      </c>
      <c r="L84" s="17">
        <f t="shared" si="4"/>
        <v>7132.938514772424</v>
      </c>
      <c r="N84" s="12">
        <v>16265.76</v>
      </c>
      <c r="O84" s="15">
        <v>115.09</v>
      </c>
      <c r="P84" s="17">
        <f t="shared" si="5"/>
        <v>141.3307846033539</v>
      </c>
    </row>
    <row r="85" spans="1:16" ht="15">
      <c r="A85" s="1">
        <v>81</v>
      </c>
      <c r="B85" s="13">
        <v>39057</v>
      </c>
      <c r="D85" s="12">
        <v>12309.25</v>
      </c>
      <c r="F85" s="12">
        <v>6090.3</v>
      </c>
      <c r="G85" s="14">
        <v>1.9703</v>
      </c>
      <c r="H85" s="17">
        <f t="shared" si="3"/>
        <v>11999.71809</v>
      </c>
      <c r="J85" s="12">
        <v>5350.62</v>
      </c>
      <c r="K85" s="15">
        <v>0.7509</v>
      </c>
      <c r="L85" s="17">
        <f t="shared" si="4"/>
        <v>7125.609268877347</v>
      </c>
      <c r="N85" s="12">
        <v>16371.28</v>
      </c>
      <c r="O85" s="15">
        <v>114.9</v>
      </c>
      <c r="P85" s="17">
        <f t="shared" si="5"/>
        <v>142.4828546562228</v>
      </c>
    </row>
    <row r="86" spans="1:16" ht="15">
      <c r="A86" s="1">
        <v>82</v>
      </c>
      <c r="B86" s="13">
        <v>39058</v>
      </c>
      <c r="D86" s="12">
        <v>12278.41</v>
      </c>
      <c r="F86" s="12">
        <v>6131.5</v>
      </c>
      <c r="G86" s="14">
        <v>1.9644</v>
      </c>
      <c r="H86" s="17">
        <f t="shared" si="3"/>
        <v>12044.7186</v>
      </c>
      <c r="J86" s="12">
        <v>5379.21</v>
      </c>
      <c r="K86" s="15">
        <v>0.752</v>
      </c>
      <c r="L86" s="17">
        <f t="shared" si="4"/>
        <v>7153.204787234043</v>
      </c>
      <c r="N86" s="12">
        <v>16473.36</v>
      </c>
      <c r="O86" s="15">
        <v>115.16</v>
      </c>
      <c r="P86" s="17">
        <f t="shared" si="5"/>
        <v>143.0475859673498</v>
      </c>
    </row>
    <row r="87" spans="1:16" ht="15">
      <c r="A87" s="1">
        <v>83</v>
      </c>
      <c r="B87" s="13">
        <v>39059</v>
      </c>
      <c r="D87" s="12">
        <v>12307.48</v>
      </c>
      <c r="F87" s="12">
        <v>6152.4</v>
      </c>
      <c r="G87" s="14">
        <v>1.9667</v>
      </c>
      <c r="H87" s="17">
        <f t="shared" si="3"/>
        <v>12099.925079999999</v>
      </c>
      <c r="J87" s="12">
        <v>5384.16</v>
      </c>
      <c r="K87" s="15">
        <v>0.751</v>
      </c>
      <c r="L87" s="17">
        <f t="shared" si="4"/>
        <v>7169.320905459387</v>
      </c>
      <c r="N87" s="12">
        <v>16417.82</v>
      </c>
      <c r="O87" s="15">
        <v>115.49</v>
      </c>
      <c r="P87" s="17">
        <f t="shared" si="5"/>
        <v>142.15793575201317</v>
      </c>
    </row>
    <row r="88" spans="1:16" ht="15">
      <c r="A88" s="1">
        <v>84</v>
      </c>
      <c r="B88" s="13">
        <v>39062</v>
      </c>
      <c r="D88" s="12">
        <v>12328.48</v>
      </c>
      <c r="F88" s="12">
        <v>6159.8</v>
      </c>
      <c r="G88" s="14">
        <v>1.9539</v>
      </c>
      <c r="H88" s="17">
        <f t="shared" si="3"/>
        <v>12035.63322</v>
      </c>
      <c r="J88" s="12">
        <v>5427.56</v>
      </c>
      <c r="K88" s="15">
        <v>0.7567</v>
      </c>
      <c r="L88" s="17">
        <f t="shared" si="4"/>
        <v>7172.670807453416</v>
      </c>
      <c r="N88" s="12">
        <v>16527.99</v>
      </c>
      <c r="O88" s="15">
        <v>117.06</v>
      </c>
      <c r="P88" s="17">
        <f t="shared" si="5"/>
        <v>141.19246540235778</v>
      </c>
    </row>
    <row r="89" spans="1:16" ht="15">
      <c r="A89" s="1">
        <v>85</v>
      </c>
      <c r="B89" s="13">
        <v>39063</v>
      </c>
      <c r="D89" s="12">
        <v>12315.58</v>
      </c>
      <c r="F89" s="12">
        <v>6156.4</v>
      </c>
      <c r="G89" s="14">
        <v>1.9664</v>
      </c>
      <c r="H89" s="17">
        <f t="shared" si="3"/>
        <v>12105.944959999999</v>
      </c>
      <c r="J89" s="12">
        <v>5426.82</v>
      </c>
      <c r="K89" s="15">
        <v>0.7553</v>
      </c>
      <c r="L89" s="17">
        <f t="shared" si="4"/>
        <v>7184.98609823911</v>
      </c>
      <c r="N89" s="12">
        <v>16637.78</v>
      </c>
      <c r="O89" s="15">
        <v>117.08</v>
      </c>
      <c r="P89" s="17">
        <f t="shared" si="5"/>
        <v>142.10608131192348</v>
      </c>
    </row>
    <row r="90" spans="1:16" ht="15">
      <c r="A90" s="1">
        <v>86</v>
      </c>
      <c r="B90" s="13">
        <v>39064</v>
      </c>
      <c r="D90" s="12">
        <v>12317.5</v>
      </c>
      <c r="F90" s="12">
        <v>6192.5</v>
      </c>
      <c r="G90" s="14">
        <v>1.9672</v>
      </c>
      <c r="H90" s="17">
        <f t="shared" si="3"/>
        <v>12181.886</v>
      </c>
      <c r="J90" s="12">
        <v>5475.85</v>
      </c>
      <c r="K90" s="15">
        <v>0.7563</v>
      </c>
      <c r="L90" s="17">
        <f t="shared" si="4"/>
        <v>7240.314689937856</v>
      </c>
      <c r="N90" s="12">
        <v>16692.93</v>
      </c>
      <c r="O90" s="15">
        <v>117.26</v>
      </c>
      <c r="P90" s="17">
        <f t="shared" si="5"/>
        <v>142.35826368753197</v>
      </c>
    </row>
    <row r="91" spans="1:16" ht="15">
      <c r="A91" s="1">
        <v>87</v>
      </c>
      <c r="B91" s="13">
        <v>39065</v>
      </c>
      <c r="D91" s="12">
        <v>12416.76</v>
      </c>
      <c r="F91" s="12">
        <v>6228</v>
      </c>
      <c r="G91" s="14">
        <v>1.9627</v>
      </c>
      <c r="H91" s="17">
        <f t="shared" si="3"/>
        <v>12223.6956</v>
      </c>
      <c r="J91" s="12">
        <v>5509.58</v>
      </c>
      <c r="K91" s="15">
        <v>0.7592</v>
      </c>
      <c r="L91" s="17">
        <f t="shared" si="4"/>
        <v>7257.086406743941</v>
      </c>
      <c r="N91" s="12">
        <v>16829.2</v>
      </c>
      <c r="O91" s="15">
        <v>117.63</v>
      </c>
      <c r="P91" s="17">
        <f t="shared" si="5"/>
        <v>143.06894499702457</v>
      </c>
    </row>
    <row r="92" spans="1:16" ht="15">
      <c r="A92" s="1">
        <v>88</v>
      </c>
      <c r="B92" s="13">
        <v>39066</v>
      </c>
      <c r="D92" s="12">
        <v>12445.52</v>
      </c>
      <c r="F92" s="12">
        <v>6260</v>
      </c>
      <c r="G92" s="14">
        <v>1.952</v>
      </c>
      <c r="H92" s="17">
        <f t="shared" si="3"/>
        <v>12219.52</v>
      </c>
      <c r="J92" s="12">
        <v>5541.62</v>
      </c>
      <c r="K92" s="15">
        <v>0.7639</v>
      </c>
      <c r="L92" s="17">
        <f t="shared" si="4"/>
        <v>7254.378845398612</v>
      </c>
      <c r="N92" s="12">
        <v>16914.31</v>
      </c>
      <c r="O92" s="15">
        <v>117.7</v>
      </c>
      <c r="P92" s="17">
        <f t="shared" si="5"/>
        <v>143.7069668649108</v>
      </c>
    </row>
    <row r="93" spans="1:16" ht="15">
      <c r="A93" s="1">
        <v>89</v>
      </c>
      <c r="B93" s="13">
        <v>39069</v>
      </c>
      <c r="D93" s="12">
        <v>12441.27</v>
      </c>
      <c r="F93" s="12">
        <v>6247.4</v>
      </c>
      <c r="G93" s="14">
        <v>1.9458</v>
      </c>
      <c r="H93" s="17">
        <f t="shared" si="3"/>
        <v>12156.19092</v>
      </c>
      <c r="J93" s="12">
        <v>5530.32</v>
      </c>
      <c r="K93" s="15">
        <v>0.7653</v>
      </c>
      <c r="L93" s="17">
        <f t="shared" si="4"/>
        <v>7226.342610740886</v>
      </c>
      <c r="N93" s="12">
        <v>16962.11</v>
      </c>
      <c r="O93" s="15">
        <v>118.12</v>
      </c>
      <c r="P93" s="17">
        <f t="shared" si="5"/>
        <v>143.60066034541146</v>
      </c>
    </row>
    <row r="94" spans="1:16" ht="15">
      <c r="A94" s="1">
        <v>90</v>
      </c>
      <c r="B94" s="13">
        <v>39070</v>
      </c>
      <c r="D94" s="12">
        <v>12471.32</v>
      </c>
      <c r="F94" s="12">
        <v>6203.9</v>
      </c>
      <c r="G94" s="14">
        <v>1.9627</v>
      </c>
      <c r="H94" s="17">
        <f t="shared" si="3"/>
        <v>12176.394529999998</v>
      </c>
      <c r="J94" s="12">
        <v>5484.76</v>
      </c>
      <c r="K94" s="15">
        <v>0.7594</v>
      </c>
      <c r="L94" s="17">
        <f t="shared" si="4"/>
        <v>7222.491440611009</v>
      </c>
      <c r="N94" s="12">
        <v>16776.88</v>
      </c>
      <c r="O94" s="15">
        <v>118.12</v>
      </c>
      <c r="P94" s="17">
        <f t="shared" si="5"/>
        <v>142.0325093125635</v>
      </c>
    </row>
    <row r="95" spans="1:16" ht="15">
      <c r="A95" s="1">
        <v>91</v>
      </c>
      <c r="B95" s="13">
        <v>39071</v>
      </c>
      <c r="D95" s="12">
        <v>12463.87</v>
      </c>
      <c r="F95" s="12">
        <v>6198.6</v>
      </c>
      <c r="G95" s="14">
        <v>1.9656</v>
      </c>
      <c r="H95" s="17">
        <f t="shared" si="3"/>
        <v>12183.96816</v>
      </c>
      <c r="J95" s="12">
        <v>5514.42</v>
      </c>
      <c r="K95" s="15">
        <v>0.7584</v>
      </c>
      <c r="L95" s="17">
        <f t="shared" si="4"/>
        <v>7271.123417721519</v>
      </c>
      <c r="N95" s="12">
        <v>17011.04</v>
      </c>
      <c r="O95" s="15">
        <v>118.34</v>
      </c>
      <c r="P95" s="17">
        <f t="shared" si="5"/>
        <v>143.7471691735677</v>
      </c>
    </row>
    <row r="96" spans="1:16" ht="15">
      <c r="A96" s="1">
        <v>92</v>
      </c>
      <c r="B96" s="13">
        <v>39072</v>
      </c>
      <c r="D96" s="12">
        <v>12421.25</v>
      </c>
      <c r="F96" s="12">
        <v>6183.7</v>
      </c>
      <c r="G96" s="14">
        <v>1.9619</v>
      </c>
      <c r="H96" s="17">
        <f t="shared" si="3"/>
        <v>12131.801029999999</v>
      </c>
      <c r="J96" s="12">
        <v>5510.39</v>
      </c>
      <c r="K96" s="15">
        <v>0.7596</v>
      </c>
      <c r="L96" s="17">
        <f t="shared" si="4"/>
        <v>7254.331226961559</v>
      </c>
      <c r="N96" s="12">
        <v>17047.83</v>
      </c>
      <c r="O96" s="15">
        <v>118.45</v>
      </c>
      <c r="P96" s="17">
        <f t="shared" si="5"/>
        <v>143.9242718446602</v>
      </c>
    </row>
    <row r="97" spans="1:16" ht="15">
      <c r="A97" s="1">
        <v>93</v>
      </c>
      <c r="B97" s="13">
        <v>39073</v>
      </c>
      <c r="D97" s="12">
        <v>12343.21</v>
      </c>
      <c r="F97" s="12">
        <v>6190</v>
      </c>
      <c r="G97" s="14">
        <v>1.9602</v>
      </c>
      <c r="H97" s="17">
        <f t="shared" si="3"/>
        <v>12133.637999999999</v>
      </c>
      <c r="J97" s="12">
        <v>5453.94</v>
      </c>
      <c r="K97" s="15">
        <v>0.7601</v>
      </c>
      <c r="L97" s="17">
        <f t="shared" si="4"/>
        <v>7175.292724641494</v>
      </c>
      <c r="N97" s="12">
        <v>17104.96</v>
      </c>
      <c r="O97" s="15">
        <v>118.81</v>
      </c>
      <c r="P97" s="17">
        <f t="shared" si="5"/>
        <v>143.96902617624778</v>
      </c>
    </row>
    <row r="98" spans="1:16" ht="15">
      <c r="A98" s="1">
        <v>94</v>
      </c>
      <c r="B98" s="13">
        <v>39078</v>
      </c>
      <c r="D98" s="12">
        <v>12510.57</v>
      </c>
      <c r="F98" s="12">
        <v>6245.2</v>
      </c>
      <c r="G98" s="14">
        <v>1.9552</v>
      </c>
      <c r="H98" s="17">
        <f t="shared" si="3"/>
        <v>12210.61504</v>
      </c>
      <c r="J98" s="12">
        <v>5540.01</v>
      </c>
      <c r="K98" s="15">
        <v>0.7618</v>
      </c>
      <c r="L98" s="17">
        <f t="shared" si="4"/>
        <v>7272.263061170911</v>
      </c>
      <c r="N98" s="12">
        <v>17248.63</v>
      </c>
      <c r="O98" s="15">
        <v>118.69</v>
      </c>
      <c r="P98" s="17">
        <f t="shared" si="5"/>
        <v>145.32504844553037</v>
      </c>
    </row>
    <row r="99" spans="1:16" ht="15">
      <c r="A99" s="1">
        <v>95</v>
      </c>
      <c r="B99" s="13">
        <v>39079</v>
      </c>
      <c r="D99" s="12">
        <v>12501.52</v>
      </c>
      <c r="F99" s="12">
        <v>6240.9</v>
      </c>
      <c r="G99" s="14">
        <v>1.9599</v>
      </c>
      <c r="H99" s="17">
        <f t="shared" si="3"/>
        <v>12231.53991</v>
      </c>
      <c r="J99" s="12">
        <v>5533.36</v>
      </c>
      <c r="K99" s="15">
        <v>0.7607</v>
      </c>
      <c r="L99" s="17">
        <f t="shared" si="4"/>
        <v>7274.037071118705</v>
      </c>
      <c r="N99" s="12">
        <v>17224.81</v>
      </c>
      <c r="O99" s="15">
        <v>118.98</v>
      </c>
      <c r="P99" s="17">
        <f t="shared" si="5"/>
        <v>144.77063371995294</v>
      </c>
    </row>
    <row r="100" spans="1:16" ht="15">
      <c r="A100" s="1">
        <v>96</v>
      </c>
      <c r="B100" s="13">
        <v>39080</v>
      </c>
      <c r="D100" s="12">
        <v>12463.15</v>
      </c>
      <c r="F100" s="12">
        <v>6220.8</v>
      </c>
      <c r="G100" s="14">
        <v>1.957</v>
      </c>
      <c r="H100" s="17">
        <f t="shared" si="3"/>
        <v>12174.1056</v>
      </c>
      <c r="J100" s="12">
        <v>5541.76</v>
      </c>
      <c r="K100" s="15">
        <v>0.7584</v>
      </c>
      <c r="L100" s="17">
        <f t="shared" si="4"/>
        <v>7307.172995780591</v>
      </c>
      <c r="N100" s="12">
        <v>17225.83</v>
      </c>
      <c r="O100" s="15">
        <v>119.16</v>
      </c>
      <c r="P100" s="17">
        <f t="shared" si="5"/>
        <v>144.56050688150387</v>
      </c>
    </row>
    <row r="101" spans="1:16" ht="15">
      <c r="A101" s="1">
        <v>97</v>
      </c>
      <c r="B101" s="13">
        <v>39086</v>
      </c>
      <c r="D101" s="12">
        <v>12480.69</v>
      </c>
      <c r="F101" s="12">
        <v>6287</v>
      </c>
      <c r="G101" s="14">
        <v>1.9447</v>
      </c>
      <c r="H101" s="17">
        <f t="shared" si="3"/>
        <v>12226.3289</v>
      </c>
      <c r="J101" s="12">
        <v>5574.56</v>
      </c>
      <c r="K101" s="15">
        <v>0.7639</v>
      </c>
      <c r="L101" s="17">
        <f t="shared" si="4"/>
        <v>7297.499672732033</v>
      </c>
      <c r="N101" s="12">
        <v>17353.67</v>
      </c>
      <c r="O101" s="15">
        <v>119.24</v>
      </c>
      <c r="P101" s="17">
        <f t="shared" si="5"/>
        <v>145.53564240187856</v>
      </c>
    </row>
    <row r="102" spans="1:16" ht="15">
      <c r="A102" s="1">
        <v>98</v>
      </c>
      <c r="B102" s="13">
        <v>39087</v>
      </c>
      <c r="D102" s="12">
        <v>12398.01</v>
      </c>
      <c r="F102" s="12">
        <v>6220.1</v>
      </c>
      <c r="G102" s="14">
        <v>1.9275</v>
      </c>
      <c r="H102" s="17">
        <f t="shared" si="3"/>
        <v>11989.242750000001</v>
      </c>
      <c r="J102" s="12">
        <v>5517.35</v>
      </c>
      <c r="K102" s="15">
        <v>0.7698</v>
      </c>
      <c r="L102" s="17">
        <f t="shared" si="4"/>
        <v>7167.251234086776</v>
      </c>
      <c r="N102" s="12">
        <v>17091.59</v>
      </c>
      <c r="O102" s="15">
        <v>118.74</v>
      </c>
      <c r="P102" s="17">
        <f t="shared" si="5"/>
        <v>143.94130032002695</v>
      </c>
    </row>
    <row r="103" spans="1:16" ht="15">
      <c r="A103" s="1">
        <v>99</v>
      </c>
      <c r="B103" s="13">
        <v>39091</v>
      </c>
      <c r="D103" s="12">
        <v>12416.6</v>
      </c>
      <c r="F103" s="12">
        <v>6196.1</v>
      </c>
      <c r="G103" s="14">
        <v>1.9406</v>
      </c>
      <c r="H103" s="17">
        <f t="shared" si="3"/>
        <v>12024.151660000001</v>
      </c>
      <c r="J103" s="12">
        <v>5533.03</v>
      </c>
      <c r="K103" s="15">
        <v>0.7691</v>
      </c>
      <c r="L103" s="17">
        <f t="shared" si="4"/>
        <v>7194.162007541282</v>
      </c>
      <c r="N103" s="12">
        <v>17237.77</v>
      </c>
      <c r="O103" s="15">
        <v>119.4</v>
      </c>
      <c r="P103" s="17">
        <f t="shared" si="5"/>
        <v>144.36993299832494</v>
      </c>
    </row>
    <row r="104" spans="1:16" ht="15">
      <c r="A104" s="1">
        <v>100</v>
      </c>
      <c r="B104" s="13">
        <v>39092</v>
      </c>
      <c r="D104" s="12">
        <v>12442.16</v>
      </c>
      <c r="F104" s="12">
        <v>6160.7</v>
      </c>
      <c r="G104" s="14">
        <v>1.9351</v>
      </c>
      <c r="H104" s="17">
        <f t="shared" si="3"/>
        <v>11921.57057</v>
      </c>
      <c r="J104" s="12">
        <v>5501.95</v>
      </c>
      <c r="K104" s="15">
        <v>0.7724</v>
      </c>
      <c r="L104" s="17">
        <f t="shared" si="4"/>
        <v>7123.187467633351</v>
      </c>
      <c r="N104" s="12">
        <v>16942.4</v>
      </c>
      <c r="O104" s="15">
        <v>119.63</v>
      </c>
      <c r="P104" s="17">
        <f t="shared" si="5"/>
        <v>141.6233386274346</v>
      </c>
    </row>
    <row r="105" spans="1:16" ht="15">
      <c r="A105" s="1">
        <v>101</v>
      </c>
      <c r="B105" s="13">
        <v>39093</v>
      </c>
      <c r="D105" s="12">
        <v>12514.98</v>
      </c>
      <c r="F105" s="12">
        <v>6230.1</v>
      </c>
      <c r="G105" s="14">
        <v>1.9415</v>
      </c>
      <c r="H105" s="17">
        <f t="shared" si="3"/>
        <v>12095.739150000001</v>
      </c>
      <c r="J105" s="12">
        <v>5609.8</v>
      </c>
      <c r="K105" s="15">
        <v>0.7758</v>
      </c>
      <c r="L105" s="17">
        <f t="shared" si="4"/>
        <v>7230.987367878319</v>
      </c>
      <c r="N105" s="12">
        <v>16838.17</v>
      </c>
      <c r="O105" s="15">
        <v>120.45</v>
      </c>
      <c r="P105" s="17">
        <f t="shared" si="5"/>
        <v>139.79385637193855</v>
      </c>
    </row>
    <row r="106" spans="1:16" ht="15">
      <c r="A106" s="1">
        <v>102</v>
      </c>
      <c r="B106" s="13">
        <v>39094</v>
      </c>
      <c r="D106" s="12">
        <v>12556.08</v>
      </c>
      <c r="F106" s="12">
        <v>6239</v>
      </c>
      <c r="G106" s="14">
        <v>1.9604</v>
      </c>
      <c r="H106" s="17">
        <f t="shared" si="3"/>
        <v>12230.935599999999</v>
      </c>
      <c r="J106" s="12">
        <v>5617.62</v>
      </c>
      <c r="K106" s="15">
        <v>0.7732</v>
      </c>
      <c r="L106" s="17">
        <f t="shared" si="4"/>
        <v>7265.416451112261</v>
      </c>
      <c r="N106" s="12">
        <v>17057.01</v>
      </c>
      <c r="O106" s="15">
        <v>120.35</v>
      </c>
      <c r="P106" s="17">
        <f t="shared" si="5"/>
        <v>141.72837557125052</v>
      </c>
    </row>
    <row r="107" spans="1:16" ht="15">
      <c r="A107" s="1">
        <v>103</v>
      </c>
      <c r="B107" s="13">
        <v>39098</v>
      </c>
      <c r="D107" s="12">
        <v>12582.59</v>
      </c>
      <c r="F107" s="12">
        <v>6215.7</v>
      </c>
      <c r="G107" s="14">
        <v>1.961</v>
      </c>
      <c r="H107" s="17">
        <f t="shared" si="3"/>
        <v>12188.9877</v>
      </c>
      <c r="J107" s="12">
        <v>5591.54</v>
      </c>
      <c r="K107" s="15">
        <v>0.7733</v>
      </c>
      <c r="L107" s="17">
        <f t="shared" si="4"/>
        <v>7230.751325488168</v>
      </c>
      <c r="N107" s="12">
        <v>17202.46</v>
      </c>
      <c r="O107" s="15">
        <v>120.74</v>
      </c>
      <c r="P107" s="17">
        <f t="shared" si="5"/>
        <v>142.47523604439291</v>
      </c>
    </row>
    <row r="108" spans="1:16" ht="15">
      <c r="A108" s="1">
        <v>104</v>
      </c>
      <c r="B108" s="13">
        <v>39099</v>
      </c>
      <c r="D108" s="12">
        <v>12577.15</v>
      </c>
      <c r="F108" s="12">
        <v>6204.5</v>
      </c>
      <c r="G108" s="14">
        <v>1.9714</v>
      </c>
      <c r="H108" s="17">
        <f t="shared" si="3"/>
        <v>12231.551300000001</v>
      </c>
      <c r="J108" s="12">
        <v>5561.78</v>
      </c>
      <c r="K108" s="15">
        <v>0.7722</v>
      </c>
      <c r="L108" s="17">
        <f t="shared" si="4"/>
        <v>7202.512302512302</v>
      </c>
      <c r="N108" s="12">
        <v>17261.35</v>
      </c>
      <c r="O108" s="15">
        <v>120.53</v>
      </c>
      <c r="P108" s="17">
        <f t="shared" si="5"/>
        <v>143.21206338670868</v>
      </c>
    </row>
    <row r="109" spans="1:16" ht="15">
      <c r="A109" s="1">
        <v>105</v>
      </c>
      <c r="B109" s="13">
        <v>39100</v>
      </c>
      <c r="D109" s="12">
        <v>12567.93</v>
      </c>
      <c r="F109" s="12">
        <v>6210.3</v>
      </c>
      <c r="G109" s="14">
        <v>1.9722</v>
      </c>
      <c r="H109" s="17">
        <f t="shared" si="3"/>
        <v>12247.95366</v>
      </c>
      <c r="J109" s="12">
        <v>5555.04</v>
      </c>
      <c r="K109" s="15">
        <v>0.7721</v>
      </c>
      <c r="L109" s="17">
        <f t="shared" si="4"/>
        <v>7194.715710400207</v>
      </c>
      <c r="N109" s="12">
        <v>17370.93</v>
      </c>
      <c r="O109" s="15">
        <v>121.31</v>
      </c>
      <c r="P109" s="17">
        <f t="shared" si="5"/>
        <v>143.19454290660292</v>
      </c>
    </row>
    <row r="110" spans="1:16" ht="15">
      <c r="A110" s="1">
        <v>106</v>
      </c>
      <c r="B110" s="13">
        <v>39101</v>
      </c>
      <c r="D110" s="12">
        <v>12565.53</v>
      </c>
      <c r="F110" s="12">
        <v>6237.2</v>
      </c>
      <c r="G110" s="14">
        <v>1.974</v>
      </c>
      <c r="H110" s="17">
        <f t="shared" si="3"/>
        <v>12312.2328</v>
      </c>
      <c r="J110" s="12">
        <v>5614.7</v>
      </c>
      <c r="K110" s="15">
        <v>0.7725</v>
      </c>
      <c r="L110" s="17">
        <f t="shared" si="4"/>
        <v>7268.220064724919</v>
      </c>
      <c r="N110" s="12">
        <v>17310.44</v>
      </c>
      <c r="O110" s="15">
        <v>121.38</v>
      </c>
      <c r="P110" s="17">
        <f t="shared" si="5"/>
        <v>142.61361014994233</v>
      </c>
    </row>
    <row r="111" spans="1:16" ht="15">
      <c r="A111" s="1">
        <v>107</v>
      </c>
      <c r="B111" s="13">
        <v>39104</v>
      </c>
      <c r="D111" s="12">
        <v>12477.16</v>
      </c>
      <c r="F111" s="12">
        <v>6218.4</v>
      </c>
      <c r="G111" s="14">
        <v>1.9763</v>
      </c>
      <c r="H111" s="17">
        <f t="shared" si="3"/>
        <v>12289.42392</v>
      </c>
      <c r="J111" s="12">
        <v>5579.78</v>
      </c>
      <c r="K111" s="15">
        <v>0.7717</v>
      </c>
      <c r="L111" s="17">
        <f t="shared" si="4"/>
        <v>7230.504081897109</v>
      </c>
      <c r="N111" s="12">
        <v>17424.18</v>
      </c>
      <c r="O111" s="15">
        <v>121.58</v>
      </c>
      <c r="P111" s="17">
        <f t="shared" si="5"/>
        <v>143.3145254153644</v>
      </c>
    </row>
    <row r="112" spans="1:16" ht="15">
      <c r="A112" s="1">
        <v>108</v>
      </c>
      <c r="B112" s="13">
        <v>39105</v>
      </c>
      <c r="D112" s="12">
        <v>12533.8</v>
      </c>
      <c r="F112" s="12">
        <v>6227.6</v>
      </c>
      <c r="G112" s="14">
        <v>1.9865</v>
      </c>
      <c r="H112" s="17">
        <f t="shared" si="3"/>
        <v>12371.1274</v>
      </c>
      <c r="J112" s="12">
        <v>5575.07</v>
      </c>
      <c r="K112" s="15">
        <v>0.7673</v>
      </c>
      <c r="L112" s="17">
        <f t="shared" si="4"/>
        <v>7265.828228854424</v>
      </c>
      <c r="N112" s="12">
        <v>17408.57</v>
      </c>
      <c r="O112" s="15">
        <v>121.38</v>
      </c>
      <c r="P112" s="17">
        <f t="shared" si="5"/>
        <v>143.4220629428242</v>
      </c>
    </row>
    <row r="113" spans="1:16" ht="15">
      <c r="A113" s="1">
        <v>109</v>
      </c>
      <c r="B113" s="13">
        <v>39106</v>
      </c>
      <c r="D113" s="12">
        <v>12621.77</v>
      </c>
      <c r="F113" s="12">
        <v>6314.8</v>
      </c>
      <c r="G113" s="14">
        <v>1.9655</v>
      </c>
      <c r="H113" s="17">
        <f t="shared" si="3"/>
        <v>12411.7394</v>
      </c>
      <c r="J113" s="12">
        <v>5638.08</v>
      </c>
      <c r="K113" s="15">
        <v>0.7714</v>
      </c>
      <c r="L113" s="17">
        <f t="shared" si="4"/>
        <v>7308.892921960073</v>
      </c>
      <c r="N113" s="12">
        <v>17507.4</v>
      </c>
      <c r="O113" s="15">
        <v>120.98</v>
      </c>
      <c r="P113" s="17">
        <f t="shared" si="5"/>
        <v>144.71317573152587</v>
      </c>
    </row>
    <row r="114" spans="1:16" ht="15">
      <c r="A114" s="1">
        <v>110</v>
      </c>
      <c r="B114" s="13">
        <v>39107</v>
      </c>
      <c r="D114" s="12">
        <v>12502.56</v>
      </c>
      <c r="F114" s="12">
        <v>6269.3</v>
      </c>
      <c r="G114" s="14">
        <v>1.9708</v>
      </c>
      <c r="H114" s="17">
        <f t="shared" si="3"/>
        <v>12355.536440000002</v>
      </c>
      <c r="J114" s="12">
        <v>5609.2</v>
      </c>
      <c r="K114" s="15">
        <v>0.7706</v>
      </c>
      <c r="L114" s="17">
        <f t="shared" si="4"/>
        <v>7279.00337399429</v>
      </c>
      <c r="N114" s="12">
        <v>17458.3</v>
      </c>
      <c r="O114" s="15">
        <v>120.95</v>
      </c>
      <c r="P114" s="17">
        <f t="shared" si="5"/>
        <v>144.34311699049192</v>
      </c>
    </row>
    <row r="115" spans="1:16" ht="15">
      <c r="A115" s="1">
        <v>111</v>
      </c>
      <c r="B115" s="13">
        <v>39108</v>
      </c>
      <c r="D115" s="12">
        <v>12487.02</v>
      </c>
      <c r="F115" s="12">
        <v>6228</v>
      </c>
      <c r="G115" s="14">
        <v>1.9596</v>
      </c>
      <c r="H115" s="17">
        <f t="shared" si="3"/>
        <v>12204.3888</v>
      </c>
      <c r="J115" s="12">
        <v>5582.3</v>
      </c>
      <c r="K115" s="15">
        <v>0.7748</v>
      </c>
      <c r="L115" s="17">
        <f t="shared" si="4"/>
        <v>7204.827052142488</v>
      </c>
      <c r="N115" s="12">
        <v>17421.93</v>
      </c>
      <c r="O115" s="15">
        <v>121.49</v>
      </c>
      <c r="P115" s="17">
        <f t="shared" si="5"/>
        <v>143.40217301835543</v>
      </c>
    </row>
    <row r="116" spans="1:16" ht="15">
      <c r="A116" s="1">
        <v>112</v>
      </c>
      <c r="B116" s="13">
        <v>39111</v>
      </c>
      <c r="D116" s="12">
        <v>12490.78</v>
      </c>
      <c r="F116" s="12">
        <v>6239.9</v>
      </c>
      <c r="G116" s="14">
        <v>1.9579</v>
      </c>
      <c r="H116" s="17">
        <f t="shared" si="3"/>
        <v>12217.100209999999</v>
      </c>
      <c r="J116" s="12">
        <v>5619.7</v>
      </c>
      <c r="K116" s="15">
        <v>0.773</v>
      </c>
      <c r="L116" s="17">
        <f t="shared" si="4"/>
        <v>7269.987063389392</v>
      </c>
      <c r="N116" s="12">
        <v>17470.46</v>
      </c>
      <c r="O116" s="15">
        <v>121.91</v>
      </c>
      <c r="P116" s="17">
        <f t="shared" si="5"/>
        <v>143.3062094988106</v>
      </c>
    </row>
    <row r="117" spans="1:16" ht="15">
      <c r="A117" s="1">
        <v>113</v>
      </c>
      <c r="B117" s="13">
        <v>39112</v>
      </c>
      <c r="D117" s="12">
        <v>12523.31</v>
      </c>
      <c r="F117" s="12">
        <v>6242</v>
      </c>
      <c r="G117" s="14">
        <v>1.9614</v>
      </c>
      <c r="H117" s="17">
        <f t="shared" si="3"/>
        <v>12243.0588</v>
      </c>
      <c r="J117" s="12">
        <v>5645.59</v>
      </c>
      <c r="K117" s="15">
        <v>0.7718</v>
      </c>
      <c r="L117" s="17">
        <f t="shared" si="4"/>
        <v>7314.835449598341</v>
      </c>
      <c r="N117" s="12">
        <v>17490.19</v>
      </c>
      <c r="O117" s="15">
        <v>121.53</v>
      </c>
      <c r="P117" s="17">
        <f t="shared" si="5"/>
        <v>143.91664609561423</v>
      </c>
    </row>
    <row r="118" spans="1:16" ht="15">
      <c r="A118" s="1">
        <v>114</v>
      </c>
      <c r="B118" s="13">
        <v>39113</v>
      </c>
      <c r="D118" s="12">
        <v>12621.69</v>
      </c>
      <c r="F118" s="12">
        <v>6203.1</v>
      </c>
      <c r="G118" s="14">
        <v>1.9574</v>
      </c>
      <c r="H118" s="17">
        <f t="shared" si="3"/>
        <v>12141.94794</v>
      </c>
      <c r="J118" s="12">
        <v>5608.31</v>
      </c>
      <c r="K118" s="15">
        <v>0.7695</v>
      </c>
      <c r="L118" s="17">
        <f t="shared" si="4"/>
        <v>7288.252111760885</v>
      </c>
      <c r="N118" s="12">
        <v>17383.42</v>
      </c>
      <c r="O118" s="15">
        <v>120.95</v>
      </c>
      <c r="P118" s="17">
        <f t="shared" si="5"/>
        <v>143.72401818933443</v>
      </c>
    </row>
    <row r="119" spans="1:16" ht="15">
      <c r="A119" s="1">
        <v>115</v>
      </c>
      <c r="B119" s="13">
        <v>39114</v>
      </c>
      <c r="D119" s="12">
        <v>12673.68</v>
      </c>
      <c r="F119" s="12">
        <v>6282.2</v>
      </c>
      <c r="G119" s="14">
        <v>1.9705</v>
      </c>
      <c r="H119" s="17">
        <f t="shared" si="3"/>
        <v>12379.0751</v>
      </c>
      <c r="J119" s="12">
        <v>5662.25</v>
      </c>
      <c r="K119" s="15">
        <v>0.7679</v>
      </c>
      <c r="L119" s="17">
        <f t="shared" si="4"/>
        <v>7373.681468941269</v>
      </c>
      <c r="N119" s="12">
        <v>17519.5</v>
      </c>
      <c r="O119" s="15">
        <v>120.5</v>
      </c>
      <c r="P119" s="17">
        <f t="shared" si="5"/>
        <v>145.39004149377593</v>
      </c>
    </row>
    <row r="120" spans="1:16" ht="15">
      <c r="A120" s="1">
        <v>116</v>
      </c>
      <c r="B120" s="13">
        <v>39115</v>
      </c>
      <c r="D120" s="12">
        <v>12653.49</v>
      </c>
      <c r="F120" s="12">
        <v>6310.9</v>
      </c>
      <c r="G120" s="14">
        <v>1.9684</v>
      </c>
      <c r="H120" s="17">
        <f t="shared" si="3"/>
        <v>12422.375559999999</v>
      </c>
      <c r="J120" s="12">
        <v>5677.3</v>
      </c>
      <c r="K120" s="15">
        <v>0.7707</v>
      </c>
      <c r="L120" s="17">
        <f t="shared" si="4"/>
        <v>7366.420137537303</v>
      </c>
      <c r="N120" s="12">
        <v>17547.11</v>
      </c>
      <c r="O120" s="15">
        <v>121.14</v>
      </c>
      <c r="P120" s="17">
        <f t="shared" si="5"/>
        <v>144.84984315667822</v>
      </c>
    </row>
    <row r="121" spans="1:16" ht="15">
      <c r="A121" s="1">
        <v>117</v>
      </c>
      <c r="B121" s="13">
        <v>39118</v>
      </c>
      <c r="D121" s="12">
        <v>12661.74</v>
      </c>
      <c r="F121" s="12">
        <v>6317.9</v>
      </c>
      <c r="G121" s="14">
        <v>1.9601</v>
      </c>
      <c r="H121" s="17">
        <f t="shared" si="3"/>
        <v>12383.715789999998</v>
      </c>
      <c r="J121" s="12">
        <v>5681.11</v>
      </c>
      <c r="K121" s="15">
        <v>0.7736</v>
      </c>
      <c r="L121" s="17">
        <f t="shared" si="4"/>
        <v>7343.730610134437</v>
      </c>
      <c r="N121" s="12">
        <v>17344.8</v>
      </c>
      <c r="O121" s="15">
        <v>120.29</v>
      </c>
      <c r="P121" s="17">
        <f t="shared" si="5"/>
        <v>144.19153711862995</v>
      </c>
    </row>
    <row r="122" spans="1:16" ht="15">
      <c r="A122" s="1">
        <v>118</v>
      </c>
      <c r="B122" s="13">
        <v>39119</v>
      </c>
      <c r="D122" s="12">
        <v>12666.31</v>
      </c>
      <c r="F122" s="12">
        <v>6346.3</v>
      </c>
      <c r="G122" s="14">
        <v>1.9687</v>
      </c>
      <c r="H122" s="17">
        <f t="shared" si="3"/>
        <v>12493.96081</v>
      </c>
      <c r="J122" s="12">
        <v>5676.78</v>
      </c>
      <c r="K122" s="15">
        <v>0.772</v>
      </c>
      <c r="L122" s="17">
        <f t="shared" si="4"/>
        <v>7353.341968911916</v>
      </c>
      <c r="N122" s="12">
        <v>17406.86</v>
      </c>
      <c r="O122" s="15">
        <v>120.46</v>
      </c>
      <c r="P122" s="17">
        <f t="shared" si="5"/>
        <v>144.50323758924125</v>
      </c>
    </row>
    <row r="123" spans="1:16" ht="15">
      <c r="A123" s="1">
        <v>119</v>
      </c>
      <c r="B123" s="13">
        <v>39120</v>
      </c>
      <c r="D123" s="12">
        <v>12666.87</v>
      </c>
      <c r="F123" s="12">
        <v>6369.5</v>
      </c>
      <c r="G123" s="14">
        <v>1.9701</v>
      </c>
      <c r="H123" s="17">
        <f t="shared" si="3"/>
        <v>12548.55195</v>
      </c>
      <c r="J123" s="12">
        <v>5703</v>
      </c>
      <c r="K123" s="15">
        <v>0.7682</v>
      </c>
      <c r="L123" s="17">
        <f t="shared" si="4"/>
        <v>7423.84795626139</v>
      </c>
      <c r="N123" s="12">
        <v>17292.32</v>
      </c>
      <c r="O123" s="15">
        <v>120.66</v>
      </c>
      <c r="P123" s="17">
        <f t="shared" si="5"/>
        <v>143.31443726172716</v>
      </c>
    </row>
    <row r="124" spans="1:16" ht="15">
      <c r="A124" s="1">
        <v>120</v>
      </c>
      <c r="B124" s="13">
        <v>39121</v>
      </c>
      <c r="D124" s="12">
        <v>12637.63</v>
      </c>
      <c r="F124" s="12">
        <v>6346.4</v>
      </c>
      <c r="G124" s="14">
        <v>1.9583</v>
      </c>
      <c r="H124" s="17">
        <f t="shared" si="3"/>
        <v>12428.15512</v>
      </c>
      <c r="J124" s="12">
        <v>5665.1</v>
      </c>
      <c r="K124" s="15">
        <v>0.767</v>
      </c>
      <c r="L124" s="17">
        <f t="shared" si="4"/>
        <v>7386.049543676662</v>
      </c>
      <c r="N124" s="12">
        <v>17292.48</v>
      </c>
      <c r="O124" s="15">
        <v>121.18</v>
      </c>
      <c r="P124" s="17">
        <f t="shared" si="5"/>
        <v>142.70077570556197</v>
      </c>
    </row>
    <row r="125" spans="1:16" ht="15">
      <c r="A125" s="1">
        <v>121</v>
      </c>
      <c r="B125" s="13">
        <v>39122</v>
      </c>
      <c r="D125" s="12">
        <v>12580.83</v>
      </c>
      <c r="F125" s="12">
        <v>6382.8</v>
      </c>
      <c r="G125" s="14">
        <v>1.9484</v>
      </c>
      <c r="H125" s="17">
        <f t="shared" si="3"/>
        <v>12436.247519999999</v>
      </c>
      <c r="J125" s="12">
        <v>5692.45</v>
      </c>
      <c r="K125" s="15">
        <v>0.7694</v>
      </c>
      <c r="L125" s="17">
        <f t="shared" si="4"/>
        <v>7398.557317390174</v>
      </c>
      <c r="N125" s="12">
        <v>17504.33</v>
      </c>
      <c r="O125" s="15">
        <v>121.7</v>
      </c>
      <c r="P125" s="17">
        <f t="shared" si="5"/>
        <v>143.8317995069844</v>
      </c>
    </row>
    <row r="126" spans="1:16" ht="15">
      <c r="A126" s="1">
        <v>122</v>
      </c>
      <c r="B126" s="13">
        <v>39126</v>
      </c>
      <c r="D126" s="12">
        <v>12654.85</v>
      </c>
      <c r="F126" s="12">
        <v>6381.8</v>
      </c>
      <c r="G126" s="14">
        <v>1.9429</v>
      </c>
      <c r="H126" s="17">
        <f t="shared" si="3"/>
        <v>12399.19922</v>
      </c>
      <c r="J126" s="12">
        <v>5682.69</v>
      </c>
      <c r="K126" s="15">
        <v>0.7684</v>
      </c>
      <c r="L126" s="17">
        <f t="shared" si="4"/>
        <v>7395.48412285268</v>
      </c>
      <c r="N126" s="12">
        <v>17621.45</v>
      </c>
      <c r="O126" s="15">
        <v>121.3</v>
      </c>
      <c r="P126" s="17">
        <f t="shared" si="5"/>
        <v>145.27164056059357</v>
      </c>
    </row>
    <row r="127" spans="1:16" ht="15">
      <c r="A127" s="1">
        <v>123</v>
      </c>
      <c r="B127" s="13">
        <v>39127</v>
      </c>
      <c r="D127" s="12">
        <v>12741.86</v>
      </c>
      <c r="F127" s="12">
        <v>6421.2</v>
      </c>
      <c r="G127" s="14">
        <v>1.9607</v>
      </c>
      <c r="H127" s="17">
        <f t="shared" si="3"/>
        <v>12590.04684</v>
      </c>
      <c r="J127" s="12">
        <v>5725.84</v>
      </c>
      <c r="K127" s="15">
        <v>0.7619</v>
      </c>
      <c r="L127" s="17">
        <f t="shared" si="4"/>
        <v>7515.211970074813</v>
      </c>
      <c r="N127" s="12">
        <v>17752.64</v>
      </c>
      <c r="O127" s="15">
        <v>120.78</v>
      </c>
      <c r="P127" s="17">
        <f t="shared" si="5"/>
        <v>146.98327537671798</v>
      </c>
    </row>
    <row r="128" spans="1:16" ht="15">
      <c r="A128" s="1">
        <v>124</v>
      </c>
      <c r="B128" s="13">
        <v>39128</v>
      </c>
      <c r="D128" s="12">
        <v>12765.01</v>
      </c>
      <c r="F128" s="12">
        <v>6433.3</v>
      </c>
      <c r="G128" s="14">
        <v>1.9542</v>
      </c>
      <c r="H128" s="17">
        <f t="shared" si="3"/>
        <v>12571.95486</v>
      </c>
      <c r="J128" s="12">
        <v>5720.88</v>
      </c>
      <c r="K128" s="15">
        <v>0.7609</v>
      </c>
      <c r="L128" s="17">
        <f t="shared" si="4"/>
        <v>7518.570114338284</v>
      </c>
      <c r="N128" s="12">
        <v>17897.23</v>
      </c>
      <c r="O128" s="15">
        <v>119.48</v>
      </c>
      <c r="P128" s="17">
        <f t="shared" si="5"/>
        <v>149.79268496819552</v>
      </c>
    </row>
    <row r="129" spans="1:16" ht="15">
      <c r="A129" s="1">
        <v>125</v>
      </c>
      <c r="B129" s="13">
        <v>39129</v>
      </c>
      <c r="D129" s="12">
        <v>12767.57</v>
      </c>
      <c r="F129" s="12">
        <v>6419.5</v>
      </c>
      <c r="G129" s="14">
        <v>1.95</v>
      </c>
      <c r="H129" s="17">
        <f t="shared" si="3"/>
        <v>12518.025</v>
      </c>
      <c r="J129" s="12">
        <v>5713.59</v>
      </c>
      <c r="K129" s="15">
        <v>0.762</v>
      </c>
      <c r="L129" s="17">
        <f t="shared" si="4"/>
        <v>7498.149606299213</v>
      </c>
      <c r="N129" s="12">
        <v>17875.65</v>
      </c>
      <c r="O129" s="15">
        <v>119.31</v>
      </c>
      <c r="P129" s="17">
        <f t="shared" si="5"/>
        <v>149.8252451596681</v>
      </c>
    </row>
    <row r="130" spans="1:16" ht="15">
      <c r="A130" s="1">
        <v>126</v>
      </c>
      <c r="B130" s="13">
        <v>39133</v>
      </c>
      <c r="D130" s="12">
        <v>12786.64</v>
      </c>
      <c r="F130" s="12">
        <v>6412.3</v>
      </c>
      <c r="G130" s="14">
        <v>1.9571</v>
      </c>
      <c r="H130" s="17">
        <f t="shared" si="3"/>
        <v>12549.512330000001</v>
      </c>
      <c r="J130" s="12">
        <v>5713.45</v>
      </c>
      <c r="K130" s="15">
        <v>0.7602</v>
      </c>
      <c r="L130" s="17">
        <f t="shared" si="4"/>
        <v>7515.719547487503</v>
      </c>
      <c r="N130" s="12">
        <v>17939.12</v>
      </c>
      <c r="O130" s="15">
        <v>120.11</v>
      </c>
      <c r="P130" s="17">
        <f t="shared" si="5"/>
        <v>149.355757222546</v>
      </c>
    </row>
    <row r="131" spans="1:16" ht="15">
      <c r="A131" s="1">
        <v>127</v>
      </c>
      <c r="B131" s="13">
        <v>39134</v>
      </c>
      <c r="D131" s="12">
        <v>12738.41</v>
      </c>
      <c r="F131" s="12">
        <v>6357.1</v>
      </c>
      <c r="G131" s="14">
        <v>1.9523</v>
      </c>
      <c r="H131" s="17">
        <f t="shared" si="3"/>
        <v>12410.966330000001</v>
      </c>
      <c r="J131" s="12">
        <v>5694.56</v>
      </c>
      <c r="K131" s="15">
        <v>0.7616</v>
      </c>
      <c r="L131" s="17">
        <f t="shared" si="4"/>
        <v>7477.100840336135</v>
      </c>
      <c r="N131" s="12">
        <v>17913.21</v>
      </c>
      <c r="O131" s="15">
        <v>120.99</v>
      </c>
      <c r="P131" s="17">
        <f t="shared" si="5"/>
        <v>148.05529382593602</v>
      </c>
    </row>
    <row r="132" spans="1:16" ht="15">
      <c r="A132" s="1">
        <v>128</v>
      </c>
      <c r="B132" s="13">
        <v>39135</v>
      </c>
      <c r="D132" s="12">
        <v>12686.02</v>
      </c>
      <c r="F132" s="12">
        <v>6380.9</v>
      </c>
      <c r="G132" s="14">
        <v>1.9525</v>
      </c>
      <c r="H132" s="17">
        <f t="shared" si="3"/>
        <v>12458.70725</v>
      </c>
      <c r="J132" s="12">
        <v>5707.86</v>
      </c>
      <c r="K132" s="15">
        <v>0.7629</v>
      </c>
      <c r="L132" s="17">
        <f t="shared" si="4"/>
        <v>7481.79315768777</v>
      </c>
      <c r="N132" s="12">
        <v>18108.79</v>
      </c>
      <c r="O132" s="15">
        <v>121.44</v>
      </c>
      <c r="P132" s="17">
        <f t="shared" si="5"/>
        <v>149.11717720685112</v>
      </c>
    </row>
    <row r="133" spans="1:16" ht="15">
      <c r="A133" s="1">
        <v>129</v>
      </c>
      <c r="B133" s="13">
        <v>39136</v>
      </c>
      <c r="D133" s="12">
        <v>12647.48</v>
      </c>
      <c r="F133" s="12">
        <v>6401.5</v>
      </c>
      <c r="G133" s="14">
        <v>1.9628</v>
      </c>
      <c r="H133" s="17">
        <f aca="true" t="shared" si="6" ref="H133:H196">F133*G133</f>
        <v>12564.8642</v>
      </c>
      <c r="J133" s="12">
        <v>5716.38</v>
      </c>
      <c r="K133" s="15">
        <v>0.7595</v>
      </c>
      <c r="L133" s="17">
        <f aca="true" t="shared" si="7" ref="L133:L196">J133/K133</f>
        <v>7526.504279131008</v>
      </c>
      <c r="N133" s="12">
        <v>18188.42</v>
      </c>
      <c r="O133" s="15">
        <v>121.08</v>
      </c>
      <c r="P133" s="17">
        <f aca="true" t="shared" si="8" ref="P133:P196">N133/O133</f>
        <v>150.2182028410968</v>
      </c>
    </row>
    <row r="134" spans="1:16" ht="15">
      <c r="A134" s="1">
        <v>130</v>
      </c>
      <c r="B134" s="13">
        <v>39139</v>
      </c>
      <c r="D134" s="12">
        <v>12632.26</v>
      </c>
      <c r="F134" s="12">
        <v>6434.7</v>
      </c>
      <c r="G134" s="14">
        <v>1.9631</v>
      </c>
      <c r="H134" s="17">
        <f t="shared" si="6"/>
        <v>12631.95957</v>
      </c>
      <c r="J134" s="12">
        <v>5762.54</v>
      </c>
      <c r="K134" s="15">
        <v>0.7592</v>
      </c>
      <c r="L134" s="17">
        <f t="shared" si="7"/>
        <v>7590.279241306639</v>
      </c>
      <c r="N134" s="12">
        <v>18215.35</v>
      </c>
      <c r="O134" s="15">
        <v>120.54</v>
      </c>
      <c r="P134" s="17">
        <f t="shared" si="8"/>
        <v>151.11456777833084</v>
      </c>
    </row>
    <row r="135" spans="1:16" ht="15">
      <c r="A135" s="1">
        <v>131</v>
      </c>
      <c r="B135" s="13">
        <v>39140</v>
      </c>
      <c r="D135" s="12">
        <v>12216.24</v>
      </c>
      <c r="F135" s="12">
        <v>6286.1</v>
      </c>
      <c r="G135" s="14">
        <v>1.9656</v>
      </c>
      <c r="H135" s="17">
        <f t="shared" si="6"/>
        <v>12355.95816</v>
      </c>
      <c r="J135" s="12">
        <v>5588.39</v>
      </c>
      <c r="K135" s="15">
        <v>0.755</v>
      </c>
      <c r="L135" s="17">
        <f t="shared" si="7"/>
        <v>7401.84105960265</v>
      </c>
      <c r="N135" s="12">
        <v>18119.92</v>
      </c>
      <c r="O135" s="15">
        <v>118.73</v>
      </c>
      <c r="P135" s="17">
        <f t="shared" si="8"/>
        <v>152.61450349532552</v>
      </c>
    </row>
    <row r="136" spans="1:16" ht="15">
      <c r="A136" s="1">
        <v>132</v>
      </c>
      <c r="B136" s="13">
        <v>39141</v>
      </c>
      <c r="D136" s="12">
        <v>12268.63</v>
      </c>
      <c r="F136" s="12">
        <v>6171.5</v>
      </c>
      <c r="G136" s="14">
        <v>1.96</v>
      </c>
      <c r="H136" s="17">
        <f t="shared" si="6"/>
        <v>12096.14</v>
      </c>
      <c r="J136" s="12">
        <v>5516.32</v>
      </c>
      <c r="K136" s="15">
        <v>0.7569</v>
      </c>
      <c r="L136" s="17">
        <f t="shared" si="7"/>
        <v>7288.043334654511</v>
      </c>
      <c r="N136" s="12">
        <v>17604.12</v>
      </c>
      <c r="O136" s="15">
        <v>118.47</v>
      </c>
      <c r="P136" s="17">
        <f t="shared" si="8"/>
        <v>148.59559382122055</v>
      </c>
    </row>
    <row r="137" spans="1:16" ht="15">
      <c r="A137" s="1">
        <v>133</v>
      </c>
      <c r="B137" s="13">
        <v>39142</v>
      </c>
      <c r="D137" s="12">
        <v>12234.34</v>
      </c>
      <c r="F137" s="12">
        <v>6116</v>
      </c>
      <c r="G137" s="14">
        <v>1.9576</v>
      </c>
      <c r="H137" s="17">
        <f t="shared" si="6"/>
        <v>11972.6816</v>
      </c>
      <c r="J137" s="12">
        <v>5458.4</v>
      </c>
      <c r="K137" s="15">
        <v>0.7597</v>
      </c>
      <c r="L137" s="17">
        <f t="shared" si="7"/>
        <v>7184.941424246412</v>
      </c>
      <c r="N137" s="12">
        <v>17453.51</v>
      </c>
      <c r="O137" s="15">
        <v>117.64</v>
      </c>
      <c r="P137" s="17">
        <f t="shared" si="8"/>
        <v>148.36373682420944</v>
      </c>
    </row>
    <row r="138" spans="1:16" ht="15">
      <c r="A138" s="1">
        <v>134</v>
      </c>
      <c r="B138" s="13">
        <v>39143</v>
      </c>
      <c r="D138" s="12">
        <v>12114.1</v>
      </c>
      <c r="F138" s="12">
        <v>6116.2</v>
      </c>
      <c r="G138" s="14">
        <v>1.9442</v>
      </c>
      <c r="H138" s="17">
        <f t="shared" si="6"/>
        <v>11891.116039999999</v>
      </c>
      <c r="J138" s="12">
        <v>5424.7</v>
      </c>
      <c r="K138" s="15">
        <v>0.7593</v>
      </c>
      <c r="L138" s="17">
        <f t="shared" si="7"/>
        <v>7144.3434742526015</v>
      </c>
      <c r="N138" s="12">
        <v>17217.93</v>
      </c>
      <c r="O138" s="15">
        <v>117.02</v>
      </c>
      <c r="P138" s="17">
        <f t="shared" si="8"/>
        <v>147.1366433088361</v>
      </c>
    </row>
    <row r="139" spans="1:16" ht="15">
      <c r="A139" s="1">
        <v>135</v>
      </c>
      <c r="B139" s="13">
        <v>39146</v>
      </c>
      <c r="D139" s="12">
        <v>12050.41</v>
      </c>
      <c r="F139" s="12">
        <v>6058.7</v>
      </c>
      <c r="G139" s="14">
        <v>1.926</v>
      </c>
      <c r="H139" s="17">
        <f t="shared" si="6"/>
        <v>11669.056199999999</v>
      </c>
      <c r="J139" s="12">
        <v>5385.03</v>
      </c>
      <c r="K139" s="15">
        <v>0.7634</v>
      </c>
      <c r="L139" s="17">
        <f t="shared" si="7"/>
        <v>7054.008383547289</v>
      </c>
      <c r="N139" s="12">
        <v>16642.25</v>
      </c>
      <c r="O139" s="15">
        <v>116.01</v>
      </c>
      <c r="P139" s="17">
        <f t="shared" si="8"/>
        <v>143.4553055771054</v>
      </c>
    </row>
    <row r="140" spans="1:16" ht="15">
      <c r="A140" s="1">
        <v>136</v>
      </c>
      <c r="B140" s="13">
        <v>39147</v>
      </c>
      <c r="D140" s="12">
        <v>12207.59</v>
      </c>
      <c r="F140" s="12">
        <v>6138.5</v>
      </c>
      <c r="G140" s="14">
        <v>1.9255</v>
      </c>
      <c r="H140" s="17">
        <f t="shared" si="6"/>
        <v>11819.68175</v>
      </c>
      <c r="J140" s="12">
        <v>5437.13</v>
      </c>
      <c r="K140" s="15">
        <v>0.763</v>
      </c>
      <c r="L140" s="17">
        <f t="shared" si="7"/>
        <v>7125.989515072084</v>
      </c>
      <c r="N140" s="12">
        <v>16844.5</v>
      </c>
      <c r="O140" s="15">
        <v>116.25</v>
      </c>
      <c r="P140" s="17">
        <f t="shared" si="8"/>
        <v>144.8989247311828</v>
      </c>
    </row>
    <row r="141" spans="1:16" ht="15">
      <c r="A141" s="1">
        <v>137</v>
      </c>
      <c r="B141" s="13">
        <v>39148</v>
      </c>
      <c r="D141" s="12">
        <v>12192.45</v>
      </c>
      <c r="F141" s="12">
        <v>6156.5</v>
      </c>
      <c r="G141" s="14">
        <v>1.9305</v>
      </c>
      <c r="H141" s="17">
        <f t="shared" si="6"/>
        <v>11885.12325</v>
      </c>
      <c r="J141" s="12">
        <v>5455.07</v>
      </c>
      <c r="K141" s="15">
        <v>0.7607</v>
      </c>
      <c r="L141" s="17">
        <f t="shared" si="7"/>
        <v>7171.11870645458</v>
      </c>
      <c r="N141" s="12">
        <v>16764.62</v>
      </c>
      <c r="O141" s="15">
        <v>116.56</v>
      </c>
      <c r="P141" s="17">
        <f t="shared" si="8"/>
        <v>143.82824296499655</v>
      </c>
    </row>
    <row r="142" spans="1:16" ht="15">
      <c r="A142" s="1">
        <v>138</v>
      </c>
      <c r="B142" s="13">
        <v>39149</v>
      </c>
      <c r="D142" s="12">
        <v>12260.7</v>
      </c>
      <c r="F142" s="12">
        <v>6227.7</v>
      </c>
      <c r="G142" s="14">
        <v>1.9301</v>
      </c>
      <c r="H142" s="17">
        <f t="shared" si="6"/>
        <v>12020.08377</v>
      </c>
      <c r="J142" s="12">
        <v>5524.26</v>
      </c>
      <c r="K142" s="15">
        <v>0.7618</v>
      </c>
      <c r="L142" s="17">
        <f t="shared" si="7"/>
        <v>7251.588343397217</v>
      </c>
      <c r="N142" s="12">
        <v>17090.31</v>
      </c>
      <c r="O142" s="15">
        <v>117.34</v>
      </c>
      <c r="P142" s="17">
        <f t="shared" si="8"/>
        <v>145.64777569456282</v>
      </c>
    </row>
    <row r="143" spans="1:16" ht="15">
      <c r="A143" s="1">
        <v>139</v>
      </c>
      <c r="B143" s="13">
        <v>39150</v>
      </c>
      <c r="D143" s="12">
        <v>12276.32</v>
      </c>
      <c r="F143" s="12">
        <v>6245.2</v>
      </c>
      <c r="G143" s="14">
        <v>1.9319</v>
      </c>
      <c r="H143" s="17">
        <f t="shared" si="6"/>
        <v>12065.10188</v>
      </c>
      <c r="J143" s="12">
        <v>5537.84</v>
      </c>
      <c r="K143" s="15">
        <v>0.7625</v>
      </c>
      <c r="L143" s="17">
        <f t="shared" si="7"/>
        <v>7262.740983606558</v>
      </c>
      <c r="N143" s="12">
        <v>17164.04</v>
      </c>
      <c r="O143" s="15">
        <v>118.1</v>
      </c>
      <c r="P143" s="17">
        <f t="shared" si="8"/>
        <v>145.33480101608808</v>
      </c>
    </row>
    <row r="144" spans="1:16" ht="15">
      <c r="A144" s="1">
        <v>140</v>
      </c>
      <c r="B144" s="13">
        <v>39153</v>
      </c>
      <c r="D144" s="12">
        <v>12318.62</v>
      </c>
      <c r="F144" s="12">
        <v>6233.3</v>
      </c>
      <c r="G144" s="14">
        <v>1.9291</v>
      </c>
      <c r="H144" s="17">
        <f t="shared" si="6"/>
        <v>12024.65903</v>
      </c>
      <c r="J144" s="12">
        <v>5496.07</v>
      </c>
      <c r="K144" s="15">
        <v>0.7584</v>
      </c>
      <c r="L144" s="17">
        <f t="shared" si="7"/>
        <v>7246.927742616033</v>
      </c>
      <c r="N144" s="12">
        <v>17292.39</v>
      </c>
      <c r="O144" s="15">
        <v>117.56</v>
      </c>
      <c r="P144" s="17">
        <f t="shared" si="8"/>
        <v>147.09416468186458</v>
      </c>
    </row>
    <row r="145" spans="1:16" ht="15">
      <c r="A145" s="1">
        <v>141</v>
      </c>
      <c r="B145" s="13">
        <v>39154</v>
      </c>
      <c r="D145" s="12">
        <v>12075.96</v>
      </c>
      <c r="F145" s="12">
        <v>6161.2</v>
      </c>
      <c r="G145" s="14">
        <v>1.9321</v>
      </c>
      <c r="H145" s="17">
        <f t="shared" si="6"/>
        <v>11904.05452</v>
      </c>
      <c r="J145" s="12">
        <v>5432.94</v>
      </c>
      <c r="K145" s="15">
        <v>0.7576</v>
      </c>
      <c r="L145" s="17">
        <f t="shared" si="7"/>
        <v>7171.251319957761</v>
      </c>
      <c r="N145" s="12">
        <v>17178.84</v>
      </c>
      <c r="O145" s="15">
        <v>116.98</v>
      </c>
      <c r="P145" s="17">
        <f t="shared" si="8"/>
        <v>146.8527953496324</v>
      </c>
    </row>
    <row r="146" spans="1:16" ht="15">
      <c r="A146" s="1">
        <v>142</v>
      </c>
      <c r="B146" s="13">
        <v>39155</v>
      </c>
      <c r="D146" s="12">
        <v>12133.4</v>
      </c>
      <c r="F146" s="12">
        <v>6000.7</v>
      </c>
      <c r="G146" s="14">
        <v>1.9337</v>
      </c>
      <c r="H146" s="17">
        <f t="shared" si="6"/>
        <v>11603.55359</v>
      </c>
      <c r="J146" s="12">
        <v>5296.22</v>
      </c>
      <c r="K146" s="15">
        <v>0.7561</v>
      </c>
      <c r="L146" s="17">
        <f t="shared" si="7"/>
        <v>7004.655468853327</v>
      </c>
      <c r="N146" s="12">
        <v>16676.89</v>
      </c>
      <c r="O146" s="15">
        <v>116.34</v>
      </c>
      <c r="P146" s="17">
        <f t="shared" si="8"/>
        <v>143.3461406223139</v>
      </c>
    </row>
    <row r="147" spans="1:16" ht="15">
      <c r="A147" s="1">
        <v>143</v>
      </c>
      <c r="B147" s="13">
        <v>39156</v>
      </c>
      <c r="D147" s="12">
        <v>12159.68</v>
      </c>
      <c r="F147" s="12">
        <v>6133.2</v>
      </c>
      <c r="G147" s="14">
        <v>1.9365</v>
      </c>
      <c r="H147" s="17">
        <f t="shared" si="6"/>
        <v>11876.9418</v>
      </c>
      <c r="J147" s="12">
        <v>5389.85</v>
      </c>
      <c r="K147" s="15">
        <v>0.7548</v>
      </c>
      <c r="L147" s="17">
        <f t="shared" si="7"/>
        <v>7140.765765765766</v>
      </c>
      <c r="N147" s="12">
        <v>16860.39</v>
      </c>
      <c r="O147" s="15">
        <v>117.28</v>
      </c>
      <c r="P147" s="17">
        <f t="shared" si="8"/>
        <v>143.76185197817188</v>
      </c>
    </row>
    <row r="148" spans="1:16" ht="15">
      <c r="A148" s="1">
        <v>144</v>
      </c>
      <c r="B148" s="13">
        <v>39157</v>
      </c>
      <c r="D148" s="12">
        <v>12110.41</v>
      </c>
      <c r="F148" s="12">
        <v>6130.6</v>
      </c>
      <c r="G148" s="14">
        <v>1.9424</v>
      </c>
      <c r="H148" s="17">
        <f t="shared" si="6"/>
        <v>11908.077440000001</v>
      </c>
      <c r="J148" s="12">
        <v>5382.16</v>
      </c>
      <c r="K148" s="15">
        <v>0.7513</v>
      </c>
      <c r="L148" s="17">
        <f t="shared" si="7"/>
        <v>7163.79608678291</v>
      </c>
      <c r="N148" s="12">
        <v>16744.15</v>
      </c>
      <c r="O148" s="15">
        <v>116.76</v>
      </c>
      <c r="P148" s="17">
        <f t="shared" si="8"/>
        <v>143.406560465913</v>
      </c>
    </row>
    <row r="149" spans="1:16" ht="15">
      <c r="A149" s="1">
        <v>145</v>
      </c>
      <c r="B149" s="13">
        <v>39160</v>
      </c>
      <c r="D149" s="12">
        <v>12226.17</v>
      </c>
      <c r="F149" s="12">
        <v>6189.4</v>
      </c>
      <c r="G149" s="14">
        <v>1.9461</v>
      </c>
      <c r="H149" s="17">
        <f t="shared" si="6"/>
        <v>12045.19134</v>
      </c>
      <c r="J149" s="12">
        <v>5458.95</v>
      </c>
      <c r="K149" s="15">
        <v>0.7519</v>
      </c>
      <c r="L149" s="17">
        <f t="shared" si="7"/>
        <v>7260.207474398191</v>
      </c>
      <c r="N149" s="12">
        <v>17009.55</v>
      </c>
      <c r="O149" s="15">
        <v>117.59</v>
      </c>
      <c r="P149" s="17">
        <f t="shared" si="8"/>
        <v>144.6513308954843</v>
      </c>
    </row>
    <row r="150" spans="1:16" ht="15">
      <c r="A150" s="1">
        <v>146</v>
      </c>
      <c r="B150" s="13">
        <v>39161</v>
      </c>
      <c r="D150" s="12">
        <v>12288.1</v>
      </c>
      <c r="F150" s="12">
        <v>6220.3</v>
      </c>
      <c r="G150" s="14">
        <v>1.9579</v>
      </c>
      <c r="H150" s="17">
        <f t="shared" si="6"/>
        <v>12178.72537</v>
      </c>
      <c r="J150" s="12">
        <v>5503.27</v>
      </c>
      <c r="K150" s="15">
        <v>0.7524</v>
      </c>
      <c r="L150" s="17">
        <f t="shared" si="7"/>
        <v>7314.287612971824</v>
      </c>
      <c r="N150" s="12">
        <v>17163.2</v>
      </c>
      <c r="O150" s="15">
        <v>117.33</v>
      </c>
      <c r="P150" s="17">
        <f t="shared" si="8"/>
        <v>146.28142844967186</v>
      </c>
    </row>
    <row r="151" spans="1:16" ht="15">
      <c r="A151" s="1">
        <v>147</v>
      </c>
      <c r="B151" s="13">
        <v>39163</v>
      </c>
      <c r="D151" s="12">
        <v>12461.14</v>
      </c>
      <c r="F151" s="12">
        <v>6318</v>
      </c>
      <c r="G151" s="14">
        <v>1.9673</v>
      </c>
      <c r="H151" s="17">
        <f t="shared" si="6"/>
        <v>12429.4014</v>
      </c>
      <c r="J151" s="12">
        <v>5598.37</v>
      </c>
      <c r="K151" s="15">
        <v>0.7486</v>
      </c>
      <c r="L151" s="17">
        <f t="shared" si="7"/>
        <v>7478.453112476623</v>
      </c>
      <c r="N151" s="12">
        <v>17419.2</v>
      </c>
      <c r="O151" s="15">
        <v>117.76</v>
      </c>
      <c r="P151" s="17">
        <f t="shared" si="8"/>
        <v>147.9211956521739</v>
      </c>
    </row>
    <row r="152" spans="1:16" ht="15">
      <c r="A152" s="1">
        <v>148</v>
      </c>
      <c r="B152" s="13">
        <v>39164</v>
      </c>
      <c r="D152" s="12">
        <v>12481.01</v>
      </c>
      <c r="F152" s="12">
        <v>6339.4</v>
      </c>
      <c r="G152" s="14">
        <v>1.9632</v>
      </c>
      <c r="H152" s="17">
        <f t="shared" si="6"/>
        <v>12445.51008</v>
      </c>
      <c r="J152" s="12">
        <v>5634.75</v>
      </c>
      <c r="K152" s="15">
        <v>0.7518</v>
      </c>
      <c r="L152" s="17">
        <f t="shared" si="7"/>
        <v>7495.011971268954</v>
      </c>
      <c r="N152" s="12">
        <v>17480.61</v>
      </c>
      <c r="O152" s="15">
        <v>117.83</v>
      </c>
      <c r="P152" s="17">
        <f t="shared" si="8"/>
        <v>148.35449376219978</v>
      </c>
    </row>
    <row r="153" spans="1:16" ht="15">
      <c r="A153" s="1">
        <v>149</v>
      </c>
      <c r="B153" s="13">
        <v>39167</v>
      </c>
      <c r="D153" s="12">
        <v>12469.07</v>
      </c>
      <c r="F153" s="12">
        <v>6291.9</v>
      </c>
      <c r="G153" s="14">
        <v>1.9685</v>
      </c>
      <c r="H153" s="17">
        <f t="shared" si="6"/>
        <v>12385.60515</v>
      </c>
      <c r="J153" s="12">
        <v>5576.3</v>
      </c>
      <c r="K153" s="15">
        <v>0.75</v>
      </c>
      <c r="L153" s="17">
        <f t="shared" si="7"/>
        <v>7435.066666666667</v>
      </c>
      <c r="N153" s="12">
        <v>17521.96</v>
      </c>
      <c r="O153" s="15">
        <v>117.87</v>
      </c>
      <c r="P153" s="17">
        <f t="shared" si="8"/>
        <v>148.6549588529736</v>
      </c>
    </row>
    <row r="154" spans="1:16" ht="15">
      <c r="A154" s="1">
        <v>150</v>
      </c>
      <c r="B154" s="13">
        <v>39168</v>
      </c>
      <c r="D154" s="12">
        <v>12397.29</v>
      </c>
      <c r="F154" s="12">
        <v>6292.6</v>
      </c>
      <c r="G154" s="14">
        <v>1.9653</v>
      </c>
      <c r="H154" s="17">
        <f t="shared" si="6"/>
        <v>12366.846780000002</v>
      </c>
      <c r="J154" s="12">
        <v>5587.06</v>
      </c>
      <c r="K154" s="15">
        <v>0.7492</v>
      </c>
      <c r="L154" s="17">
        <f t="shared" si="7"/>
        <v>7457.367859049654</v>
      </c>
      <c r="N154" s="12">
        <v>17365.05</v>
      </c>
      <c r="O154" s="15">
        <v>117.93</v>
      </c>
      <c r="P154" s="17">
        <f t="shared" si="8"/>
        <v>147.24879165606714</v>
      </c>
    </row>
    <row r="155" spans="1:16" ht="15">
      <c r="A155" s="1">
        <v>151</v>
      </c>
      <c r="B155" s="13">
        <v>39169</v>
      </c>
      <c r="D155" s="12">
        <v>12300.36</v>
      </c>
      <c r="F155" s="12">
        <v>6267.2</v>
      </c>
      <c r="G155" s="14">
        <v>1.9654</v>
      </c>
      <c r="H155" s="17">
        <f t="shared" si="6"/>
        <v>12317.55488</v>
      </c>
      <c r="J155" s="12">
        <v>5552.69</v>
      </c>
      <c r="K155" s="15">
        <v>0.7481</v>
      </c>
      <c r="L155" s="17">
        <f t="shared" si="7"/>
        <v>7422.390054805507</v>
      </c>
      <c r="N155" s="12">
        <v>17254.73</v>
      </c>
      <c r="O155" s="15">
        <v>116.46</v>
      </c>
      <c r="P155" s="17">
        <f t="shared" si="8"/>
        <v>148.1601408208827</v>
      </c>
    </row>
    <row r="156" spans="1:16" ht="15">
      <c r="A156" s="1">
        <v>152</v>
      </c>
      <c r="B156" s="13">
        <v>39170</v>
      </c>
      <c r="D156" s="12">
        <v>12348.75</v>
      </c>
      <c r="F156" s="12">
        <v>6324.2</v>
      </c>
      <c r="G156" s="14">
        <v>1.963</v>
      </c>
      <c r="H156" s="17">
        <f t="shared" si="6"/>
        <v>12414.4046</v>
      </c>
      <c r="J156" s="12">
        <v>5631.53</v>
      </c>
      <c r="K156" s="15">
        <v>0.75</v>
      </c>
      <c r="L156" s="17">
        <f t="shared" si="7"/>
        <v>7508.706666666666</v>
      </c>
      <c r="N156" s="12">
        <v>17263.94</v>
      </c>
      <c r="O156" s="15">
        <v>117.9</v>
      </c>
      <c r="P156" s="17">
        <f t="shared" si="8"/>
        <v>146.42866836301948</v>
      </c>
    </row>
    <row r="157" spans="1:16" ht="15">
      <c r="A157" s="1">
        <v>153</v>
      </c>
      <c r="B157" s="13">
        <v>39171</v>
      </c>
      <c r="D157" s="12">
        <v>12354.35</v>
      </c>
      <c r="F157" s="12">
        <v>6308</v>
      </c>
      <c r="G157" s="14">
        <v>1.9613</v>
      </c>
      <c r="H157" s="17">
        <f t="shared" si="6"/>
        <v>12371.8804</v>
      </c>
      <c r="J157" s="12">
        <v>5634.16</v>
      </c>
      <c r="K157" s="15">
        <v>0.7512</v>
      </c>
      <c r="L157" s="17">
        <f t="shared" si="7"/>
        <v>7500.212992545261</v>
      </c>
      <c r="N157" s="12">
        <v>17287.65</v>
      </c>
      <c r="O157" s="15">
        <v>118.06</v>
      </c>
      <c r="P157" s="17">
        <f t="shared" si="8"/>
        <v>146.43105200745384</v>
      </c>
    </row>
    <row r="158" spans="1:16" ht="15">
      <c r="A158" s="1">
        <v>154</v>
      </c>
      <c r="B158" s="13">
        <v>39174</v>
      </c>
      <c r="D158" s="12">
        <v>12382.3</v>
      </c>
      <c r="F158" s="12">
        <v>6315.5</v>
      </c>
      <c r="G158" s="14">
        <v>1.9777</v>
      </c>
      <c r="H158" s="17">
        <f t="shared" si="6"/>
        <v>12490.164350000001</v>
      </c>
      <c r="J158" s="12">
        <v>5645.56</v>
      </c>
      <c r="K158" s="15">
        <v>0.7477</v>
      </c>
      <c r="L158" s="17">
        <f t="shared" si="7"/>
        <v>7550.568409790023</v>
      </c>
      <c r="N158" s="12">
        <v>17028.41</v>
      </c>
      <c r="O158" s="15">
        <v>117.82</v>
      </c>
      <c r="P158" s="17">
        <f t="shared" si="8"/>
        <v>144.52902732982517</v>
      </c>
    </row>
    <row r="159" spans="1:16" ht="15">
      <c r="A159" s="1">
        <v>155</v>
      </c>
      <c r="B159" s="13">
        <v>39175</v>
      </c>
      <c r="D159" s="12">
        <v>12510.93</v>
      </c>
      <c r="F159" s="12">
        <v>6366.1</v>
      </c>
      <c r="G159" s="14">
        <v>1.9785</v>
      </c>
      <c r="H159" s="17">
        <f t="shared" si="6"/>
        <v>12595.32885</v>
      </c>
      <c r="J159" s="12">
        <v>5711.91</v>
      </c>
      <c r="K159" s="15">
        <v>0.7478</v>
      </c>
      <c r="L159" s="17">
        <f t="shared" si="7"/>
        <v>7638.2856378710885</v>
      </c>
      <c r="N159" s="12">
        <v>17244.05</v>
      </c>
      <c r="O159" s="15">
        <v>118.78</v>
      </c>
      <c r="P159" s="17">
        <f t="shared" si="8"/>
        <v>145.17637649435932</v>
      </c>
    </row>
    <row r="160" spans="1:16" ht="15">
      <c r="A160" s="1">
        <v>156</v>
      </c>
      <c r="B160" s="13">
        <v>39176</v>
      </c>
      <c r="D160" s="12">
        <v>12530.05</v>
      </c>
      <c r="F160" s="12">
        <v>6364.7</v>
      </c>
      <c r="G160" s="14">
        <v>1.9772</v>
      </c>
      <c r="H160" s="17">
        <f t="shared" si="6"/>
        <v>12584.28484</v>
      </c>
      <c r="J160" s="12">
        <v>5739.01</v>
      </c>
      <c r="K160" s="15">
        <v>0.7477</v>
      </c>
      <c r="L160" s="17">
        <f t="shared" si="7"/>
        <v>7675.551691855022</v>
      </c>
      <c r="N160" s="12">
        <v>17544.09</v>
      </c>
      <c r="O160" s="15">
        <v>118.62</v>
      </c>
      <c r="P160" s="17">
        <f t="shared" si="8"/>
        <v>147.9016186140617</v>
      </c>
    </row>
    <row r="161" spans="1:16" ht="15">
      <c r="A161" s="1">
        <v>157</v>
      </c>
      <c r="B161" s="13">
        <v>39177</v>
      </c>
      <c r="D161" s="12">
        <v>12560.83</v>
      </c>
      <c r="F161" s="12">
        <v>6397.3</v>
      </c>
      <c r="G161" s="14">
        <v>1.9718</v>
      </c>
      <c r="H161" s="17">
        <f t="shared" si="6"/>
        <v>12614.19614</v>
      </c>
      <c r="J161" s="12">
        <v>5741.38</v>
      </c>
      <c r="K161" s="15">
        <v>0.7443</v>
      </c>
      <c r="L161" s="17">
        <f t="shared" si="7"/>
        <v>7713.798199650679</v>
      </c>
      <c r="N161" s="12">
        <v>17491.42</v>
      </c>
      <c r="O161" s="15">
        <v>118.55</v>
      </c>
      <c r="P161" s="17">
        <f t="shared" si="8"/>
        <v>147.54466469843948</v>
      </c>
    </row>
    <row r="162" spans="1:16" ht="15">
      <c r="A162" s="1">
        <v>158</v>
      </c>
      <c r="B162" s="13">
        <v>39182</v>
      </c>
      <c r="D162" s="12">
        <v>12573.85</v>
      </c>
      <c r="F162" s="12">
        <v>6417.8</v>
      </c>
      <c r="G162" s="14">
        <v>1.9724</v>
      </c>
      <c r="H162" s="17">
        <f t="shared" si="6"/>
        <v>12658.46872</v>
      </c>
      <c r="J162" s="12">
        <v>5766.27</v>
      </c>
      <c r="K162" s="15">
        <v>0.744</v>
      </c>
      <c r="L162" s="17">
        <f t="shared" si="7"/>
        <v>7750.362903225807</v>
      </c>
      <c r="N162" s="12">
        <v>17664.69</v>
      </c>
      <c r="O162" s="15">
        <v>119.08</v>
      </c>
      <c r="P162" s="17">
        <f t="shared" si="8"/>
        <v>148.34304669129995</v>
      </c>
    </row>
    <row r="163" spans="1:16" ht="15">
      <c r="A163" s="1">
        <v>159</v>
      </c>
      <c r="B163" s="13">
        <v>39183</v>
      </c>
      <c r="D163" s="12">
        <v>12484.62</v>
      </c>
      <c r="F163" s="12">
        <v>6413.3</v>
      </c>
      <c r="G163" s="14">
        <v>1.9789</v>
      </c>
      <c r="H163" s="17">
        <f t="shared" si="6"/>
        <v>12691.27937</v>
      </c>
      <c r="J163" s="12">
        <v>5751.92</v>
      </c>
      <c r="K163" s="15">
        <v>0.7441</v>
      </c>
      <c r="L163" s="17">
        <f t="shared" si="7"/>
        <v>7730.036285445505</v>
      </c>
      <c r="N163" s="12">
        <v>17670.07</v>
      </c>
      <c r="O163" s="15">
        <v>119.33</v>
      </c>
      <c r="P163" s="17">
        <f t="shared" si="8"/>
        <v>148.0773485292885</v>
      </c>
    </row>
    <row r="164" spans="1:16" ht="15">
      <c r="A164" s="1">
        <v>160</v>
      </c>
      <c r="B164" s="13">
        <v>39184</v>
      </c>
      <c r="D164" s="12">
        <v>12552.96</v>
      </c>
      <c r="F164" s="12">
        <v>6416.4</v>
      </c>
      <c r="G164" s="14">
        <v>1.9793</v>
      </c>
      <c r="H164" s="17">
        <f t="shared" si="6"/>
        <v>12699.98052</v>
      </c>
      <c r="J164" s="12">
        <v>5748.94</v>
      </c>
      <c r="K164" s="15">
        <v>0.741</v>
      </c>
      <c r="L164" s="17">
        <f t="shared" si="7"/>
        <v>7758.3535762483125</v>
      </c>
      <c r="N164" s="12">
        <v>17540.42</v>
      </c>
      <c r="O164" s="15">
        <v>118.95</v>
      </c>
      <c r="P164" s="17">
        <f t="shared" si="8"/>
        <v>147.46044556536359</v>
      </c>
    </row>
    <row r="165" spans="1:16" ht="15">
      <c r="A165" s="1">
        <v>161</v>
      </c>
      <c r="B165" s="13">
        <v>39185</v>
      </c>
      <c r="D165" s="12">
        <v>12612.13</v>
      </c>
      <c r="F165" s="12">
        <v>6462.4</v>
      </c>
      <c r="G165" s="14">
        <v>1.9828</v>
      </c>
      <c r="H165" s="17">
        <f t="shared" si="6"/>
        <v>12813.646719999999</v>
      </c>
      <c r="J165" s="12">
        <v>5789.34</v>
      </c>
      <c r="K165" s="15">
        <v>0.74</v>
      </c>
      <c r="L165" s="17">
        <f t="shared" si="7"/>
        <v>7823.4324324324325</v>
      </c>
      <c r="N165" s="12">
        <v>17363.95</v>
      </c>
      <c r="O165" s="15">
        <v>119.3</v>
      </c>
      <c r="P165" s="17">
        <f t="shared" si="8"/>
        <v>145.54861693210395</v>
      </c>
    </row>
    <row r="166" spans="1:16" ht="15">
      <c r="A166" s="1">
        <v>162</v>
      </c>
      <c r="B166" s="13">
        <v>39188</v>
      </c>
      <c r="D166" s="12">
        <v>12720.46</v>
      </c>
      <c r="F166" s="12">
        <v>6516.2</v>
      </c>
      <c r="G166" s="14">
        <v>1.9901</v>
      </c>
      <c r="H166" s="17">
        <f t="shared" si="6"/>
        <v>12967.88962</v>
      </c>
      <c r="J166" s="12">
        <v>5861.97</v>
      </c>
      <c r="K166" s="15">
        <v>0.7381</v>
      </c>
      <c r="L166" s="17">
        <f t="shared" si="7"/>
        <v>7941.97263243463</v>
      </c>
      <c r="N166" s="12">
        <v>17628.3</v>
      </c>
      <c r="O166" s="15">
        <v>119.81</v>
      </c>
      <c r="P166" s="17">
        <f t="shared" si="8"/>
        <v>147.13546448543525</v>
      </c>
    </row>
    <row r="167" spans="1:16" ht="15">
      <c r="A167" s="1">
        <v>163</v>
      </c>
      <c r="B167" s="13">
        <v>39189</v>
      </c>
      <c r="D167" s="12">
        <v>12773.04</v>
      </c>
      <c r="F167" s="12">
        <v>6497.8</v>
      </c>
      <c r="G167" s="14">
        <v>2.0051</v>
      </c>
      <c r="H167" s="17">
        <f t="shared" si="6"/>
        <v>13028.738780000001</v>
      </c>
      <c r="J167" s="12">
        <v>5858.14</v>
      </c>
      <c r="K167" s="15">
        <v>0.737</v>
      </c>
      <c r="L167" s="17">
        <f t="shared" si="7"/>
        <v>7948.629579375848</v>
      </c>
      <c r="N167" s="12">
        <v>17527.45</v>
      </c>
      <c r="O167" s="15">
        <v>119.27</v>
      </c>
      <c r="P167" s="17">
        <f t="shared" si="8"/>
        <v>146.9560660685839</v>
      </c>
    </row>
    <row r="168" spans="1:16" ht="15">
      <c r="A168" s="1">
        <v>164</v>
      </c>
      <c r="B168" s="13">
        <v>39190</v>
      </c>
      <c r="D168" s="12">
        <v>12803.84</v>
      </c>
      <c r="F168" s="12">
        <v>6449.4</v>
      </c>
      <c r="G168" s="14">
        <v>2.0054</v>
      </c>
      <c r="H168" s="17">
        <f t="shared" si="6"/>
        <v>12933.62676</v>
      </c>
      <c r="J168" s="12">
        <v>5835.95</v>
      </c>
      <c r="K168" s="15">
        <v>0.7362</v>
      </c>
      <c r="L168" s="17">
        <f t="shared" si="7"/>
        <v>7927.125781037762</v>
      </c>
      <c r="N168" s="12">
        <v>17667.33</v>
      </c>
      <c r="O168" s="15">
        <v>118.25</v>
      </c>
      <c r="P168" s="17">
        <f t="shared" si="8"/>
        <v>149.40659619450318</v>
      </c>
    </row>
    <row r="169" spans="1:16" ht="15">
      <c r="A169" s="1">
        <v>165</v>
      </c>
      <c r="B169" s="13">
        <v>39191</v>
      </c>
      <c r="D169" s="12">
        <v>12808.63</v>
      </c>
      <c r="F169" s="12">
        <v>6440.6</v>
      </c>
      <c r="G169" s="14">
        <v>2.0026</v>
      </c>
      <c r="H169" s="17">
        <f t="shared" si="6"/>
        <v>12897.945560000002</v>
      </c>
      <c r="J169" s="12">
        <v>5829.04</v>
      </c>
      <c r="K169" s="15">
        <v>0.7349</v>
      </c>
      <c r="L169" s="17">
        <f t="shared" si="7"/>
        <v>7931.7458157572455</v>
      </c>
      <c r="N169" s="12">
        <v>17371.97</v>
      </c>
      <c r="O169" s="15">
        <v>118.27</v>
      </c>
      <c r="P169" s="17">
        <f t="shared" si="8"/>
        <v>146.88399425044392</v>
      </c>
    </row>
    <row r="170" spans="1:16" ht="15">
      <c r="A170" s="1">
        <v>166</v>
      </c>
      <c r="B170" s="13">
        <v>39192</v>
      </c>
      <c r="D170" s="12">
        <v>12961.98</v>
      </c>
      <c r="F170" s="12">
        <v>6486.8</v>
      </c>
      <c r="G170" s="14">
        <v>2.0035</v>
      </c>
      <c r="H170" s="17">
        <f t="shared" si="6"/>
        <v>12996.3038</v>
      </c>
      <c r="J170" s="12">
        <v>5938.9</v>
      </c>
      <c r="K170" s="15">
        <v>0.7357</v>
      </c>
      <c r="L170" s="17">
        <f t="shared" si="7"/>
        <v>8072.448008699197</v>
      </c>
      <c r="N170" s="12">
        <v>17452.62</v>
      </c>
      <c r="O170" s="15">
        <v>118.89</v>
      </c>
      <c r="P170" s="17">
        <f t="shared" si="8"/>
        <v>146.79636638909915</v>
      </c>
    </row>
    <row r="171" spans="1:16" ht="15">
      <c r="A171" s="1">
        <v>167</v>
      </c>
      <c r="B171" s="13">
        <v>39195</v>
      </c>
      <c r="D171" s="12">
        <v>12919.4</v>
      </c>
      <c r="F171" s="12">
        <v>6479.7</v>
      </c>
      <c r="G171" s="14">
        <v>2.0003</v>
      </c>
      <c r="H171" s="17">
        <f t="shared" si="6"/>
        <v>12961.343910000001</v>
      </c>
      <c r="J171" s="12">
        <v>5917.32</v>
      </c>
      <c r="K171" s="15">
        <v>0.7371</v>
      </c>
      <c r="L171" s="17">
        <f t="shared" si="7"/>
        <v>8027.8388278388275</v>
      </c>
      <c r="N171" s="12">
        <v>17455.37</v>
      </c>
      <c r="O171" s="15">
        <v>118.73</v>
      </c>
      <c r="P171" s="17">
        <f t="shared" si="8"/>
        <v>147.01735029057525</v>
      </c>
    </row>
    <row r="172" spans="1:16" ht="15">
      <c r="A172" s="1">
        <v>168</v>
      </c>
      <c r="B172" s="13">
        <v>39196</v>
      </c>
      <c r="D172" s="12">
        <v>12953.94</v>
      </c>
      <c r="F172" s="12">
        <v>6429.5</v>
      </c>
      <c r="G172" s="14">
        <v>2.0028</v>
      </c>
      <c r="H172" s="17">
        <f t="shared" si="6"/>
        <v>12877.002600000002</v>
      </c>
      <c r="J172" s="12">
        <v>5886.03</v>
      </c>
      <c r="K172" s="15">
        <v>0.7341</v>
      </c>
      <c r="L172" s="17">
        <f t="shared" si="7"/>
        <v>8018.022067838169</v>
      </c>
      <c r="N172" s="12">
        <v>17451.77</v>
      </c>
      <c r="O172" s="15">
        <v>118.41</v>
      </c>
      <c r="P172" s="17">
        <f t="shared" si="8"/>
        <v>147.3842580863103</v>
      </c>
    </row>
    <row r="173" spans="1:16" ht="15">
      <c r="A173" s="1">
        <v>169</v>
      </c>
      <c r="B173" s="13">
        <v>39197</v>
      </c>
      <c r="D173" s="12">
        <v>13089.89</v>
      </c>
      <c r="F173" s="12">
        <v>6461.9</v>
      </c>
      <c r="G173" s="14">
        <v>2.0057</v>
      </c>
      <c r="H173" s="17">
        <f t="shared" si="6"/>
        <v>12960.632829999999</v>
      </c>
      <c r="J173" s="12">
        <v>5947.33</v>
      </c>
      <c r="K173" s="15">
        <v>0.7321</v>
      </c>
      <c r="L173" s="17">
        <f t="shared" si="7"/>
        <v>8123.657970222647</v>
      </c>
      <c r="N173" s="12">
        <v>17236.16</v>
      </c>
      <c r="O173" s="15">
        <v>118.48</v>
      </c>
      <c r="P173" s="17">
        <f t="shared" si="8"/>
        <v>145.47738014854826</v>
      </c>
    </row>
    <row r="174" spans="1:16" ht="15">
      <c r="A174" s="1">
        <v>170</v>
      </c>
      <c r="B174" s="13">
        <v>39198</v>
      </c>
      <c r="D174" s="12">
        <v>13105.5</v>
      </c>
      <c r="F174" s="12">
        <v>6469.4</v>
      </c>
      <c r="G174" s="14">
        <v>1.9919</v>
      </c>
      <c r="H174" s="17">
        <f t="shared" si="6"/>
        <v>12886.39786</v>
      </c>
      <c r="J174" s="12">
        <v>5944.44</v>
      </c>
      <c r="K174" s="15">
        <v>0.735</v>
      </c>
      <c r="L174" s="17">
        <f t="shared" si="7"/>
        <v>8087.673469387754</v>
      </c>
      <c r="N174" s="12">
        <v>17429.17</v>
      </c>
      <c r="O174" s="15">
        <v>119.39</v>
      </c>
      <c r="P174" s="17">
        <f t="shared" si="8"/>
        <v>145.98517463774184</v>
      </c>
    </row>
    <row r="175" spans="1:16" ht="15">
      <c r="A175" s="1">
        <v>171</v>
      </c>
      <c r="B175" s="13">
        <v>39199</v>
      </c>
      <c r="D175" s="12">
        <v>13120.94</v>
      </c>
      <c r="F175" s="12">
        <v>6418.7</v>
      </c>
      <c r="G175" s="14">
        <v>2.002</v>
      </c>
      <c r="H175" s="17">
        <f t="shared" si="6"/>
        <v>12850.237399999998</v>
      </c>
      <c r="J175" s="12">
        <v>5930.77</v>
      </c>
      <c r="K175" s="15">
        <v>0.7322</v>
      </c>
      <c r="L175" s="17">
        <f t="shared" si="7"/>
        <v>8099.931712646819</v>
      </c>
      <c r="N175" s="12">
        <v>17400.41</v>
      </c>
      <c r="O175" s="15">
        <v>119.46</v>
      </c>
      <c r="P175" s="17">
        <f t="shared" si="8"/>
        <v>145.65888163401976</v>
      </c>
    </row>
    <row r="176" spans="1:16" ht="15">
      <c r="A176" s="1">
        <v>172</v>
      </c>
      <c r="B176" s="13">
        <v>39204</v>
      </c>
      <c r="D176" s="12">
        <v>13211.88</v>
      </c>
      <c r="F176" s="12">
        <v>6484.5</v>
      </c>
      <c r="G176" s="14">
        <v>1.9902</v>
      </c>
      <c r="H176" s="17">
        <f t="shared" si="6"/>
        <v>12905.4519</v>
      </c>
      <c r="J176" s="12">
        <v>5990.13</v>
      </c>
      <c r="K176" s="15">
        <v>0.7355</v>
      </c>
      <c r="L176" s="17">
        <f t="shared" si="7"/>
        <v>8144.296397008838</v>
      </c>
      <c r="N176" s="12">
        <v>17394.92</v>
      </c>
      <c r="O176" s="15">
        <v>120.11</v>
      </c>
      <c r="P176" s="17">
        <f t="shared" si="8"/>
        <v>144.8249104987095</v>
      </c>
    </row>
    <row r="177" spans="1:16" ht="15">
      <c r="A177" s="1">
        <v>173</v>
      </c>
      <c r="B177" s="13">
        <v>39210</v>
      </c>
      <c r="D177" s="12">
        <v>13309.07</v>
      </c>
      <c r="F177" s="12">
        <v>6550.4</v>
      </c>
      <c r="G177" s="14">
        <v>1.9902</v>
      </c>
      <c r="H177" s="17">
        <f t="shared" si="6"/>
        <v>13036.60608</v>
      </c>
      <c r="J177" s="12">
        <v>6034.25</v>
      </c>
      <c r="K177" s="15">
        <v>0.7392</v>
      </c>
      <c r="L177" s="17">
        <f t="shared" si="7"/>
        <v>8163.216991341992</v>
      </c>
      <c r="N177" s="12">
        <v>17656.84</v>
      </c>
      <c r="O177" s="15">
        <v>119.87</v>
      </c>
      <c r="P177" s="17">
        <f t="shared" si="8"/>
        <v>147.29990823392006</v>
      </c>
    </row>
    <row r="178" spans="1:16" ht="15">
      <c r="A178" s="1">
        <v>174</v>
      </c>
      <c r="B178" s="13">
        <v>39211</v>
      </c>
      <c r="D178" s="12">
        <v>13362.87</v>
      </c>
      <c r="F178" s="12">
        <v>6549.6</v>
      </c>
      <c r="G178" s="14">
        <v>1.9969</v>
      </c>
      <c r="H178" s="17">
        <f t="shared" si="6"/>
        <v>13078.89624</v>
      </c>
      <c r="J178" s="12">
        <v>6051.63</v>
      </c>
      <c r="K178" s="15">
        <v>0.7379</v>
      </c>
      <c r="L178" s="17">
        <f t="shared" si="7"/>
        <v>8201.151917604011</v>
      </c>
      <c r="N178" s="12">
        <v>17748.12</v>
      </c>
      <c r="O178" s="15">
        <v>119.71</v>
      </c>
      <c r="P178" s="17">
        <f t="shared" si="8"/>
        <v>148.25929329212263</v>
      </c>
    </row>
    <row r="179" spans="1:16" ht="15">
      <c r="A179" s="1">
        <v>175</v>
      </c>
      <c r="B179" s="13">
        <v>39212</v>
      </c>
      <c r="D179" s="12">
        <v>13215.13</v>
      </c>
      <c r="F179" s="12">
        <v>6524.1</v>
      </c>
      <c r="G179" s="14">
        <v>1.9828</v>
      </c>
      <c r="H179" s="17">
        <f t="shared" si="6"/>
        <v>12935.98548</v>
      </c>
      <c r="J179" s="12">
        <v>6012.76</v>
      </c>
      <c r="K179" s="15">
        <v>0.7401</v>
      </c>
      <c r="L179" s="17">
        <f t="shared" si="7"/>
        <v>8124.25347925956</v>
      </c>
      <c r="N179" s="12">
        <v>17736.96</v>
      </c>
      <c r="O179" s="15">
        <v>120.43</v>
      </c>
      <c r="P179" s="17">
        <f t="shared" si="8"/>
        <v>147.28024578593372</v>
      </c>
    </row>
    <row r="180" spans="1:16" ht="15">
      <c r="A180" s="1">
        <v>176</v>
      </c>
      <c r="B180" s="13">
        <v>39213</v>
      </c>
      <c r="D180" s="12">
        <v>13326.22</v>
      </c>
      <c r="F180" s="12">
        <v>6565.7</v>
      </c>
      <c r="G180" s="14">
        <v>1.9825</v>
      </c>
      <c r="H180" s="17">
        <f t="shared" si="6"/>
        <v>13016.50025</v>
      </c>
      <c r="J180" s="12">
        <v>6050.63</v>
      </c>
      <c r="K180" s="15">
        <v>0.7395</v>
      </c>
      <c r="L180" s="17">
        <f t="shared" si="7"/>
        <v>8182.055442866802</v>
      </c>
      <c r="N180" s="12">
        <v>17553.72</v>
      </c>
      <c r="O180" s="15">
        <v>120.1</v>
      </c>
      <c r="P180" s="17">
        <f t="shared" si="8"/>
        <v>146.1592006661116</v>
      </c>
    </row>
    <row r="181" spans="1:16" ht="15">
      <c r="A181" s="1">
        <v>177</v>
      </c>
      <c r="B181" s="13">
        <v>39216</v>
      </c>
      <c r="D181" s="12">
        <v>13346.78</v>
      </c>
      <c r="F181" s="12">
        <v>6555.5</v>
      </c>
      <c r="G181" s="14">
        <v>1.9805</v>
      </c>
      <c r="H181" s="17">
        <f t="shared" si="6"/>
        <v>12983.167749999999</v>
      </c>
      <c r="J181" s="12">
        <v>6026.42</v>
      </c>
      <c r="K181" s="15">
        <v>0.7386</v>
      </c>
      <c r="L181" s="17">
        <f t="shared" si="7"/>
        <v>8159.247224478743</v>
      </c>
      <c r="N181" s="12">
        <v>17677.94</v>
      </c>
      <c r="O181" s="15">
        <v>120.36</v>
      </c>
      <c r="P181" s="17">
        <f t="shared" si="8"/>
        <v>146.87554004652708</v>
      </c>
    </row>
    <row r="182" spans="1:16" ht="15">
      <c r="A182" s="1">
        <v>178</v>
      </c>
      <c r="B182" s="13">
        <v>39217</v>
      </c>
      <c r="D182" s="12">
        <v>13383.84</v>
      </c>
      <c r="F182" s="12">
        <v>6568.6</v>
      </c>
      <c r="G182" s="14">
        <v>1.984</v>
      </c>
      <c r="H182" s="17">
        <f t="shared" si="6"/>
        <v>13032.1024</v>
      </c>
      <c r="J182" s="12">
        <v>6049.76</v>
      </c>
      <c r="K182" s="15">
        <v>0.7355</v>
      </c>
      <c r="L182" s="17">
        <f t="shared" si="7"/>
        <v>8225.370496261046</v>
      </c>
      <c r="N182" s="12">
        <v>17512.98</v>
      </c>
      <c r="O182" s="15">
        <v>120.27</v>
      </c>
      <c r="P182" s="17">
        <f t="shared" si="8"/>
        <v>145.61386879521078</v>
      </c>
    </row>
    <row r="183" spans="1:16" ht="15">
      <c r="A183" s="1">
        <v>179</v>
      </c>
      <c r="B183" s="13">
        <v>39218</v>
      </c>
      <c r="D183" s="12">
        <v>13487.53</v>
      </c>
      <c r="F183" s="12">
        <v>6559.5</v>
      </c>
      <c r="G183" s="14">
        <v>1.9828</v>
      </c>
      <c r="H183" s="17">
        <f t="shared" si="6"/>
        <v>13006.176599999999</v>
      </c>
      <c r="J183" s="12">
        <v>6017.91</v>
      </c>
      <c r="K183" s="15">
        <v>0.7366</v>
      </c>
      <c r="L183" s="17">
        <f t="shared" si="7"/>
        <v>8169.8479500407275</v>
      </c>
      <c r="N183" s="12">
        <v>17529</v>
      </c>
      <c r="O183" s="15">
        <v>120.69</v>
      </c>
      <c r="P183" s="17">
        <f t="shared" si="8"/>
        <v>145.23987074322645</v>
      </c>
    </row>
    <row r="184" spans="1:16" ht="15">
      <c r="A184" s="1">
        <v>180</v>
      </c>
      <c r="B184" s="13">
        <v>39219</v>
      </c>
      <c r="D184" s="12">
        <v>13476.72</v>
      </c>
      <c r="F184" s="12">
        <v>6579.3</v>
      </c>
      <c r="G184" s="14">
        <v>1.9752</v>
      </c>
      <c r="H184" s="17">
        <f t="shared" si="6"/>
        <v>12995.43336</v>
      </c>
      <c r="J184" s="12">
        <v>6027</v>
      </c>
      <c r="K184" s="15">
        <v>0.7412</v>
      </c>
      <c r="L184" s="17">
        <f t="shared" si="7"/>
        <v>8131.408526713438</v>
      </c>
      <c r="N184" s="12">
        <v>17498.6</v>
      </c>
      <c r="O184" s="15">
        <v>121.27</v>
      </c>
      <c r="P184" s="17">
        <f t="shared" si="8"/>
        <v>144.29454935268407</v>
      </c>
    </row>
    <row r="185" spans="1:16" ht="15">
      <c r="A185" s="1">
        <v>181</v>
      </c>
      <c r="B185" s="13">
        <v>39220</v>
      </c>
      <c r="D185" s="12">
        <v>13556.53</v>
      </c>
      <c r="F185" s="12">
        <v>6640.9</v>
      </c>
      <c r="G185" s="14">
        <v>1.9743</v>
      </c>
      <c r="H185" s="17">
        <f t="shared" si="6"/>
        <v>13111.128869999999</v>
      </c>
      <c r="J185" s="12">
        <v>6101.14</v>
      </c>
      <c r="K185" s="15">
        <v>0.741</v>
      </c>
      <c r="L185" s="17">
        <f t="shared" si="7"/>
        <v>8233.65721997301</v>
      </c>
      <c r="N185" s="12">
        <v>17399.58</v>
      </c>
      <c r="O185" s="15">
        <v>121.21</v>
      </c>
      <c r="P185" s="17">
        <f t="shared" si="8"/>
        <v>143.54904710832443</v>
      </c>
    </row>
    <row r="186" spans="1:16" ht="15">
      <c r="A186" s="1">
        <v>182</v>
      </c>
      <c r="B186" s="13">
        <v>39223</v>
      </c>
      <c r="D186" s="12">
        <v>13542.88</v>
      </c>
      <c r="F186" s="12">
        <v>6636.8</v>
      </c>
      <c r="G186" s="14">
        <v>1.9693</v>
      </c>
      <c r="H186" s="17">
        <f t="shared" si="6"/>
        <v>13069.850240000002</v>
      </c>
      <c r="J186" s="12">
        <v>6089.91</v>
      </c>
      <c r="K186" s="15">
        <v>0.743</v>
      </c>
      <c r="L186" s="17">
        <f t="shared" si="7"/>
        <v>8196.379542395693</v>
      </c>
      <c r="N186" s="12">
        <v>17556.87</v>
      </c>
      <c r="O186" s="15">
        <v>121.6</v>
      </c>
      <c r="P186" s="17">
        <f t="shared" si="8"/>
        <v>144.38215460526317</v>
      </c>
    </row>
    <row r="187" spans="1:16" ht="15">
      <c r="A187" s="1">
        <v>183</v>
      </c>
      <c r="B187" s="13">
        <v>39224</v>
      </c>
      <c r="D187" s="12">
        <v>13539.95</v>
      </c>
      <c r="F187" s="12">
        <v>6606.6</v>
      </c>
      <c r="G187" s="14">
        <v>1.9747</v>
      </c>
      <c r="H187" s="17">
        <f t="shared" si="6"/>
        <v>13046.05302</v>
      </c>
      <c r="J187" s="12">
        <v>6089.72</v>
      </c>
      <c r="K187" s="15">
        <v>0.7428</v>
      </c>
      <c r="L187" s="17">
        <f t="shared" si="7"/>
        <v>8198.330640818525</v>
      </c>
      <c r="N187" s="12">
        <v>17680.05</v>
      </c>
      <c r="O187" s="15">
        <v>121.42</v>
      </c>
      <c r="P187" s="17">
        <f t="shared" si="8"/>
        <v>145.61069016636466</v>
      </c>
    </row>
    <row r="188" spans="1:16" ht="15">
      <c r="A188" s="1">
        <v>184</v>
      </c>
      <c r="B188" s="13">
        <v>39225</v>
      </c>
      <c r="D188" s="12">
        <v>13525.65</v>
      </c>
      <c r="F188" s="12">
        <v>6616.4</v>
      </c>
      <c r="G188" s="14">
        <v>1.989</v>
      </c>
      <c r="H188" s="17">
        <f t="shared" si="6"/>
        <v>13160.0196</v>
      </c>
      <c r="J188" s="12">
        <v>6120.2</v>
      </c>
      <c r="K188" s="15">
        <v>0.7413</v>
      </c>
      <c r="L188" s="17">
        <f t="shared" si="7"/>
        <v>8256.036692297315</v>
      </c>
      <c r="N188" s="12">
        <v>17705.12</v>
      </c>
      <c r="O188" s="15">
        <v>121.44</v>
      </c>
      <c r="P188" s="17">
        <f t="shared" si="8"/>
        <v>145.7931488801054</v>
      </c>
    </row>
    <row r="189" spans="1:16" ht="15">
      <c r="A189" s="1">
        <v>185</v>
      </c>
      <c r="B189" s="13">
        <v>39226</v>
      </c>
      <c r="D189" s="12">
        <v>13441.13</v>
      </c>
      <c r="F189" s="12">
        <v>6565.4</v>
      </c>
      <c r="G189" s="14">
        <v>1.9855</v>
      </c>
      <c r="H189" s="17">
        <f t="shared" si="6"/>
        <v>13035.6017</v>
      </c>
      <c r="J189" s="12">
        <v>6048.31</v>
      </c>
      <c r="K189" s="15">
        <v>0.7443</v>
      </c>
      <c r="L189" s="17">
        <f t="shared" si="7"/>
        <v>8126.172242375387</v>
      </c>
      <c r="N189" s="12">
        <v>17696.97</v>
      </c>
      <c r="O189" s="15">
        <v>121.43</v>
      </c>
      <c r="P189" s="17">
        <f t="shared" si="8"/>
        <v>145.73803837601912</v>
      </c>
    </row>
    <row r="190" spans="1:16" ht="15">
      <c r="A190" s="1">
        <v>186</v>
      </c>
      <c r="B190" s="13">
        <v>39227</v>
      </c>
      <c r="D190" s="12">
        <v>13507.28</v>
      </c>
      <c r="F190" s="12">
        <v>6570.5</v>
      </c>
      <c r="G190" s="14">
        <v>1.9848</v>
      </c>
      <c r="H190" s="17">
        <f t="shared" si="6"/>
        <v>13041.1284</v>
      </c>
      <c r="J190" s="12">
        <v>6057.49</v>
      </c>
      <c r="K190" s="15">
        <v>0.7432</v>
      </c>
      <c r="L190" s="17">
        <f t="shared" si="7"/>
        <v>8150.55166846071</v>
      </c>
      <c r="N190" s="12">
        <v>17481.21</v>
      </c>
      <c r="O190" s="15">
        <v>121.64</v>
      </c>
      <c r="P190" s="17">
        <f t="shared" si="8"/>
        <v>143.71267675106873</v>
      </c>
    </row>
    <row r="191" spans="1:16" ht="15">
      <c r="A191" s="1">
        <v>187</v>
      </c>
      <c r="B191" s="13">
        <v>39231</v>
      </c>
      <c r="D191" s="12">
        <v>13521.34</v>
      </c>
      <c r="F191" s="12">
        <v>6606.5</v>
      </c>
      <c r="G191" s="14">
        <v>1.9816</v>
      </c>
      <c r="H191" s="17">
        <f t="shared" si="6"/>
        <v>13091.4404</v>
      </c>
      <c r="J191" s="12">
        <v>6056.39</v>
      </c>
      <c r="K191" s="15">
        <v>0.7417</v>
      </c>
      <c r="L191" s="17">
        <f t="shared" si="7"/>
        <v>8165.552110017527</v>
      </c>
      <c r="N191" s="12">
        <v>17672.56</v>
      </c>
      <c r="O191" s="15">
        <v>121.74</v>
      </c>
      <c r="P191" s="17">
        <f t="shared" si="8"/>
        <v>145.16642023985546</v>
      </c>
    </row>
    <row r="192" spans="1:16" ht="15">
      <c r="A192" s="1">
        <v>188</v>
      </c>
      <c r="B192" s="13">
        <v>39232</v>
      </c>
      <c r="D192" s="12">
        <v>13633.08</v>
      </c>
      <c r="F192" s="12">
        <v>6602.1</v>
      </c>
      <c r="G192" s="14">
        <v>1.9749</v>
      </c>
      <c r="H192" s="17">
        <f t="shared" si="6"/>
        <v>13038.487290000001</v>
      </c>
      <c r="J192" s="12">
        <v>6042.15</v>
      </c>
      <c r="K192" s="15">
        <v>0.7446</v>
      </c>
      <c r="L192" s="17">
        <f t="shared" si="7"/>
        <v>8114.625302175664</v>
      </c>
      <c r="N192" s="12">
        <v>17588.26</v>
      </c>
      <c r="O192" s="15">
        <v>121.52</v>
      </c>
      <c r="P192" s="17">
        <f t="shared" si="8"/>
        <v>144.7355167873601</v>
      </c>
    </row>
    <row r="193" spans="1:16" ht="15">
      <c r="A193" s="1">
        <v>189</v>
      </c>
      <c r="B193" s="13">
        <v>39233</v>
      </c>
      <c r="D193" s="12">
        <v>13627.64</v>
      </c>
      <c r="F193" s="12">
        <v>6621.4</v>
      </c>
      <c r="G193" s="14">
        <v>1.9782</v>
      </c>
      <c r="H193" s="17">
        <f t="shared" si="6"/>
        <v>13098.453479999998</v>
      </c>
      <c r="J193" s="12">
        <v>6104</v>
      </c>
      <c r="K193" s="15">
        <v>0.7432</v>
      </c>
      <c r="L193" s="17">
        <f t="shared" si="7"/>
        <v>8213.132400430572</v>
      </c>
      <c r="N193" s="12">
        <v>17875.75</v>
      </c>
      <c r="O193" s="15">
        <v>121.81</v>
      </c>
      <c r="P193" s="17">
        <f t="shared" si="8"/>
        <v>146.75108775962565</v>
      </c>
    </row>
    <row r="194" spans="1:16" ht="15">
      <c r="A194" s="1">
        <v>190</v>
      </c>
      <c r="B194" s="13">
        <v>39234</v>
      </c>
      <c r="D194" s="12">
        <v>13668.11</v>
      </c>
      <c r="F194" s="12">
        <v>6676.7</v>
      </c>
      <c r="G194" s="14">
        <v>1.979</v>
      </c>
      <c r="H194" s="17">
        <f t="shared" si="6"/>
        <v>13213.1893</v>
      </c>
      <c r="J194" s="12">
        <v>6168.15</v>
      </c>
      <c r="K194" s="15">
        <v>0.7452</v>
      </c>
      <c r="L194" s="17">
        <f t="shared" si="7"/>
        <v>8277.173913043478</v>
      </c>
      <c r="N194" s="12">
        <v>17958.88</v>
      </c>
      <c r="O194" s="15">
        <v>122.03</v>
      </c>
      <c r="P194" s="17">
        <f t="shared" si="8"/>
        <v>147.16774563631895</v>
      </c>
    </row>
    <row r="195" spans="1:16" ht="15">
      <c r="A195" s="1">
        <v>191</v>
      </c>
      <c r="B195" s="13">
        <v>39237</v>
      </c>
      <c r="D195" s="12">
        <v>13676.32</v>
      </c>
      <c r="F195" s="12">
        <v>6664.1</v>
      </c>
      <c r="G195" s="14">
        <v>1.9912</v>
      </c>
      <c r="H195" s="17">
        <f t="shared" si="6"/>
        <v>13269.55592</v>
      </c>
      <c r="J195" s="12">
        <v>6125.81</v>
      </c>
      <c r="K195" s="15">
        <v>0.7416</v>
      </c>
      <c r="L195" s="17">
        <f t="shared" si="7"/>
        <v>8260.261596548004</v>
      </c>
      <c r="N195" s="12">
        <v>17973.42</v>
      </c>
      <c r="O195" s="15">
        <v>121.75</v>
      </c>
      <c r="P195" s="17">
        <f t="shared" si="8"/>
        <v>147.62562628336755</v>
      </c>
    </row>
    <row r="196" spans="1:16" ht="15">
      <c r="A196" s="1">
        <v>192</v>
      </c>
      <c r="B196" s="13">
        <v>39238</v>
      </c>
      <c r="D196" s="12">
        <v>13595.46</v>
      </c>
      <c r="F196" s="12">
        <v>6632.8</v>
      </c>
      <c r="G196" s="14">
        <v>1.9929</v>
      </c>
      <c r="H196" s="17">
        <f t="shared" si="6"/>
        <v>13218.50712</v>
      </c>
      <c r="J196" s="12">
        <v>6078.54</v>
      </c>
      <c r="K196" s="15">
        <v>0.7395</v>
      </c>
      <c r="L196" s="17">
        <f t="shared" si="7"/>
        <v>8219.797160243406</v>
      </c>
      <c r="N196" s="12">
        <v>18053.81</v>
      </c>
      <c r="O196" s="15">
        <v>121.65</v>
      </c>
      <c r="P196" s="17">
        <f t="shared" si="8"/>
        <v>148.4078092889437</v>
      </c>
    </row>
    <row r="197" spans="1:16" ht="15">
      <c r="A197" s="1">
        <v>193</v>
      </c>
      <c r="B197" s="13">
        <v>39239</v>
      </c>
      <c r="D197" s="12">
        <v>13465.67</v>
      </c>
      <c r="F197" s="12">
        <v>6522.7</v>
      </c>
      <c r="G197" s="14">
        <v>1.9917</v>
      </c>
      <c r="H197" s="17">
        <f aca="true" t="shared" si="9" ref="H197:H260">F197*G197</f>
        <v>12991.26159</v>
      </c>
      <c r="J197" s="12">
        <v>5977.87</v>
      </c>
      <c r="K197" s="15">
        <v>0.7411</v>
      </c>
      <c r="L197" s="17">
        <f aca="true" t="shared" si="10" ref="L197:L260">J197/K197</f>
        <v>8066.212386992309</v>
      </c>
      <c r="N197" s="12">
        <v>18040.93</v>
      </c>
      <c r="O197" s="15">
        <v>121.05</v>
      </c>
      <c r="P197" s="17">
        <f aca="true" t="shared" si="11" ref="P197:P260">N197/O197</f>
        <v>149.03700950020652</v>
      </c>
    </row>
    <row r="198" spans="1:16" ht="15">
      <c r="A198" s="1">
        <v>194</v>
      </c>
      <c r="B198" s="13">
        <v>39240</v>
      </c>
      <c r="D198" s="12">
        <v>13266.73</v>
      </c>
      <c r="F198" s="12">
        <v>6505.1</v>
      </c>
      <c r="G198" s="14">
        <v>1.9806</v>
      </c>
      <c r="H198" s="17">
        <f t="shared" si="9"/>
        <v>12884.00106</v>
      </c>
      <c r="J198" s="12">
        <v>5890.49</v>
      </c>
      <c r="K198" s="15">
        <v>0.7429</v>
      </c>
      <c r="L198" s="17">
        <f t="shared" si="10"/>
        <v>7929.048324135146</v>
      </c>
      <c r="N198" s="12">
        <v>18053.38</v>
      </c>
      <c r="O198" s="15">
        <v>121.45</v>
      </c>
      <c r="P198" s="17">
        <f t="shared" si="11"/>
        <v>148.64866200082338</v>
      </c>
    </row>
    <row r="199" spans="1:16" ht="15">
      <c r="A199" s="1">
        <v>195</v>
      </c>
      <c r="B199" s="13">
        <v>39241</v>
      </c>
      <c r="D199" s="12">
        <v>13424.39</v>
      </c>
      <c r="F199" s="12">
        <v>6505.1</v>
      </c>
      <c r="G199" s="14">
        <v>1.9675</v>
      </c>
      <c r="H199" s="17">
        <f t="shared" si="9"/>
        <v>12798.78425</v>
      </c>
      <c r="J199" s="12">
        <v>5883.29</v>
      </c>
      <c r="K199" s="15">
        <v>0.7486</v>
      </c>
      <c r="L199" s="17">
        <f t="shared" si="10"/>
        <v>7859.056906224952</v>
      </c>
      <c r="N199" s="12">
        <v>17779.09</v>
      </c>
      <c r="O199" s="15">
        <v>121.56</v>
      </c>
      <c r="P199" s="17">
        <f t="shared" si="11"/>
        <v>146.25773280684436</v>
      </c>
    </row>
    <row r="200" spans="1:16" ht="15">
      <c r="A200" s="1">
        <v>196</v>
      </c>
      <c r="B200" s="13">
        <v>39244</v>
      </c>
      <c r="D200" s="12">
        <v>13424.96</v>
      </c>
      <c r="F200" s="12">
        <v>6567.5</v>
      </c>
      <c r="G200" s="14">
        <v>1.9672</v>
      </c>
      <c r="H200" s="17">
        <f t="shared" si="9"/>
        <v>12919.586000000001</v>
      </c>
      <c r="J200" s="12">
        <v>5940.09</v>
      </c>
      <c r="K200" s="15">
        <v>0.7493</v>
      </c>
      <c r="L200" s="17">
        <f t="shared" si="10"/>
        <v>7927.519017749901</v>
      </c>
      <c r="N200" s="12">
        <v>17834.48</v>
      </c>
      <c r="O200" s="15">
        <v>121.73</v>
      </c>
      <c r="P200" s="17">
        <f t="shared" si="11"/>
        <v>146.50850242339604</v>
      </c>
    </row>
    <row r="201" spans="1:16" ht="15">
      <c r="A201" s="1">
        <v>197</v>
      </c>
      <c r="B201" s="13">
        <v>39245</v>
      </c>
      <c r="D201" s="12">
        <v>13295.01</v>
      </c>
      <c r="F201" s="12">
        <v>6520.4</v>
      </c>
      <c r="G201" s="14">
        <v>1.9735</v>
      </c>
      <c r="H201" s="17">
        <f t="shared" si="9"/>
        <v>12868.009399999999</v>
      </c>
      <c r="J201" s="12">
        <v>5898.16</v>
      </c>
      <c r="K201" s="15">
        <v>0.751</v>
      </c>
      <c r="L201" s="17">
        <f t="shared" si="10"/>
        <v>7853.741677762982</v>
      </c>
      <c r="N201" s="12">
        <v>17760.91</v>
      </c>
      <c r="O201" s="15">
        <v>121.76</v>
      </c>
      <c r="P201" s="17">
        <f t="shared" si="11"/>
        <v>145.86818331143232</v>
      </c>
    </row>
    <row r="202" spans="1:16" ht="15">
      <c r="A202" s="1">
        <v>198</v>
      </c>
      <c r="B202" s="13">
        <v>39246</v>
      </c>
      <c r="D202" s="12">
        <v>13482.35</v>
      </c>
      <c r="F202" s="12">
        <v>6559.6</v>
      </c>
      <c r="G202" s="14">
        <v>1.9728</v>
      </c>
      <c r="H202" s="17">
        <f t="shared" si="9"/>
        <v>12940.778880000002</v>
      </c>
      <c r="J202" s="12">
        <v>5934.27</v>
      </c>
      <c r="K202" s="15">
        <v>0.7516</v>
      </c>
      <c r="L202" s="17">
        <f t="shared" si="10"/>
        <v>7895.516232038319</v>
      </c>
      <c r="N202" s="12">
        <v>17732.77</v>
      </c>
      <c r="O202" s="15">
        <v>122.33</v>
      </c>
      <c r="P202" s="17">
        <f t="shared" si="11"/>
        <v>144.95847298291508</v>
      </c>
    </row>
    <row r="203" spans="1:16" ht="15">
      <c r="A203" s="1">
        <v>199</v>
      </c>
      <c r="B203" s="13">
        <v>39247</v>
      </c>
      <c r="D203" s="12">
        <v>13553.73</v>
      </c>
      <c r="F203" s="12">
        <v>6649.9</v>
      </c>
      <c r="G203" s="14">
        <v>1.9694</v>
      </c>
      <c r="H203" s="17">
        <f t="shared" si="9"/>
        <v>13096.31306</v>
      </c>
      <c r="J203" s="12">
        <v>6047.23</v>
      </c>
      <c r="K203" s="15">
        <v>0.7511</v>
      </c>
      <c r="L203" s="17">
        <f t="shared" si="10"/>
        <v>8051.164958061509</v>
      </c>
      <c r="N203" s="12">
        <v>17842.29</v>
      </c>
      <c r="O203" s="15">
        <v>122.92</v>
      </c>
      <c r="P203" s="17">
        <f t="shared" si="11"/>
        <v>145.15367718841523</v>
      </c>
    </row>
    <row r="204" spans="1:16" ht="15">
      <c r="A204" s="1">
        <v>200</v>
      </c>
      <c r="B204" s="13">
        <v>39248</v>
      </c>
      <c r="D204" s="12">
        <v>13639.48</v>
      </c>
      <c r="F204" s="12">
        <v>6732.4</v>
      </c>
      <c r="G204" s="14">
        <v>1.9769</v>
      </c>
      <c r="H204" s="17">
        <f t="shared" si="9"/>
        <v>13309.28156</v>
      </c>
      <c r="J204" s="12">
        <v>6105.28</v>
      </c>
      <c r="K204" s="15">
        <v>0.7482</v>
      </c>
      <c r="L204" s="17">
        <f t="shared" si="10"/>
        <v>8159.957230686982</v>
      </c>
      <c r="N204" s="12">
        <v>17971.49</v>
      </c>
      <c r="O204" s="15">
        <v>123.52</v>
      </c>
      <c r="P204" s="17">
        <f t="shared" si="11"/>
        <v>145.4945757772021</v>
      </c>
    </row>
    <row r="205" spans="1:16" ht="15">
      <c r="A205" s="1">
        <v>201</v>
      </c>
      <c r="B205" s="13">
        <v>39251</v>
      </c>
      <c r="D205" s="12">
        <v>13612.98</v>
      </c>
      <c r="F205" s="12">
        <v>6703.5</v>
      </c>
      <c r="G205" s="14">
        <v>1.9808</v>
      </c>
      <c r="H205" s="17">
        <f t="shared" si="9"/>
        <v>13278.2928</v>
      </c>
      <c r="J205" s="12">
        <v>6087.15</v>
      </c>
      <c r="K205" s="15">
        <v>0.7465</v>
      </c>
      <c r="L205" s="17">
        <f t="shared" si="10"/>
        <v>8154.25318151373</v>
      </c>
      <c r="N205" s="12">
        <v>18149.52</v>
      </c>
      <c r="O205" s="15">
        <v>123.66</v>
      </c>
      <c r="P205" s="17">
        <f t="shared" si="11"/>
        <v>146.7695293546822</v>
      </c>
    </row>
    <row r="206" spans="1:16" ht="15">
      <c r="A206" s="1">
        <v>202</v>
      </c>
      <c r="B206" s="13">
        <v>39252</v>
      </c>
      <c r="D206" s="12">
        <v>13635.42</v>
      </c>
      <c r="F206" s="12">
        <v>6650.2</v>
      </c>
      <c r="G206" s="14">
        <v>1.9873</v>
      </c>
      <c r="H206" s="17">
        <f t="shared" si="9"/>
        <v>13215.94246</v>
      </c>
      <c r="J206" s="12">
        <v>6071.67</v>
      </c>
      <c r="K206" s="15">
        <v>0.7458</v>
      </c>
      <c r="L206" s="17">
        <f t="shared" si="10"/>
        <v>8141.150442477876</v>
      </c>
      <c r="N206" s="12">
        <v>18163.61</v>
      </c>
      <c r="O206" s="15">
        <v>123.38</v>
      </c>
      <c r="P206" s="17">
        <f t="shared" si="11"/>
        <v>147.21680985573028</v>
      </c>
    </row>
    <row r="207" spans="1:16" ht="15">
      <c r="A207" s="1">
        <v>203</v>
      </c>
      <c r="B207" s="13">
        <v>39253</v>
      </c>
      <c r="D207" s="12">
        <v>13489.42</v>
      </c>
      <c r="F207" s="12">
        <v>6649.3</v>
      </c>
      <c r="G207" s="14">
        <v>1.9929</v>
      </c>
      <c r="H207" s="17">
        <f t="shared" si="9"/>
        <v>13251.38997</v>
      </c>
      <c r="J207" s="12">
        <v>6093.29</v>
      </c>
      <c r="K207" s="15">
        <v>0.7452</v>
      </c>
      <c r="L207" s="17">
        <f t="shared" si="10"/>
        <v>8176.717659688675</v>
      </c>
      <c r="N207" s="12">
        <v>18211.68</v>
      </c>
      <c r="O207" s="15">
        <v>123.65</v>
      </c>
      <c r="P207" s="17">
        <f t="shared" si="11"/>
        <v>147.28410837040033</v>
      </c>
    </row>
    <row r="208" spans="1:16" ht="15">
      <c r="A208" s="1">
        <v>204</v>
      </c>
      <c r="B208" s="13">
        <v>39254</v>
      </c>
      <c r="D208" s="12">
        <v>13545.84</v>
      </c>
      <c r="F208" s="12">
        <v>6596</v>
      </c>
      <c r="G208" s="14">
        <v>1.9925</v>
      </c>
      <c r="H208" s="17">
        <f t="shared" si="9"/>
        <v>13142.529999999999</v>
      </c>
      <c r="J208" s="12">
        <v>6029.79</v>
      </c>
      <c r="K208" s="15">
        <v>0.7463</v>
      </c>
      <c r="L208" s="17">
        <f t="shared" si="10"/>
        <v>8079.579257671178</v>
      </c>
      <c r="N208" s="12">
        <v>18240.3</v>
      </c>
      <c r="O208" s="15">
        <v>123.66</v>
      </c>
      <c r="P208" s="17">
        <f t="shared" si="11"/>
        <v>147.50363901018923</v>
      </c>
    </row>
    <row r="209" spans="1:16" ht="15">
      <c r="A209" s="1">
        <v>205</v>
      </c>
      <c r="B209" s="13">
        <v>39255</v>
      </c>
      <c r="D209" s="12">
        <v>13360.26</v>
      </c>
      <c r="F209" s="12">
        <v>6567.4</v>
      </c>
      <c r="G209" s="14">
        <v>1.9958</v>
      </c>
      <c r="H209" s="17">
        <f t="shared" si="9"/>
        <v>13107.216919999999</v>
      </c>
      <c r="J209" s="12">
        <v>6023.25</v>
      </c>
      <c r="K209" s="15">
        <v>0.7447</v>
      </c>
      <c r="L209" s="17">
        <f t="shared" si="10"/>
        <v>8088.156304552168</v>
      </c>
      <c r="N209" s="12">
        <v>18188.63</v>
      </c>
      <c r="O209" s="15">
        <v>124.09</v>
      </c>
      <c r="P209" s="17">
        <f t="shared" si="11"/>
        <v>146.57611411072608</v>
      </c>
    </row>
    <row r="210" spans="1:16" ht="15">
      <c r="A210" s="1">
        <v>206</v>
      </c>
      <c r="B210" s="13">
        <v>39258</v>
      </c>
      <c r="D210" s="12">
        <v>13352.05</v>
      </c>
      <c r="F210" s="12">
        <v>6588.4</v>
      </c>
      <c r="G210" s="14">
        <v>1.9966</v>
      </c>
      <c r="H210" s="17">
        <f t="shared" si="9"/>
        <v>13154.39944</v>
      </c>
      <c r="J210" s="12">
        <v>6002.85</v>
      </c>
      <c r="K210" s="15">
        <v>0.7433</v>
      </c>
      <c r="L210" s="17">
        <f t="shared" si="10"/>
        <v>8075.9451096461735</v>
      </c>
      <c r="N210" s="12">
        <v>18087.48</v>
      </c>
      <c r="O210" s="15">
        <v>123.74</v>
      </c>
      <c r="P210" s="17">
        <f t="shared" si="11"/>
        <v>146.173266526588</v>
      </c>
    </row>
    <row r="211" spans="1:16" ht="15">
      <c r="A211" s="1">
        <v>207</v>
      </c>
      <c r="B211" s="13">
        <v>39259</v>
      </c>
      <c r="D211" s="12">
        <v>13337.66</v>
      </c>
      <c r="F211" s="12">
        <v>6559.3</v>
      </c>
      <c r="G211" s="14">
        <v>1.9994</v>
      </c>
      <c r="H211" s="17">
        <f t="shared" si="9"/>
        <v>13114.664420000001</v>
      </c>
      <c r="J211" s="12">
        <v>5953.36</v>
      </c>
      <c r="K211" s="15">
        <v>0.7428</v>
      </c>
      <c r="L211" s="17">
        <f t="shared" si="10"/>
        <v>8014.754981152396</v>
      </c>
      <c r="N211" s="12">
        <v>18066.11</v>
      </c>
      <c r="O211" s="15">
        <v>123.09</v>
      </c>
      <c r="P211" s="17">
        <f t="shared" si="11"/>
        <v>146.77154927288976</v>
      </c>
    </row>
    <row r="212" spans="1:16" ht="15">
      <c r="A212" s="1">
        <v>208</v>
      </c>
      <c r="B212" s="13">
        <v>39260</v>
      </c>
      <c r="D212" s="12">
        <v>13427.73</v>
      </c>
      <c r="F212" s="12">
        <v>6527.6</v>
      </c>
      <c r="G212" s="14">
        <v>1.9968</v>
      </c>
      <c r="H212" s="17">
        <f t="shared" si="9"/>
        <v>13034.31168</v>
      </c>
      <c r="J212" s="12">
        <v>5941.67</v>
      </c>
      <c r="K212" s="15">
        <v>0.7445</v>
      </c>
      <c r="L212" s="17">
        <f t="shared" si="10"/>
        <v>7980.752182672934</v>
      </c>
      <c r="N212" s="12">
        <v>17849.28</v>
      </c>
      <c r="O212" s="15">
        <v>122.48</v>
      </c>
      <c r="P212" s="17">
        <f t="shared" si="11"/>
        <v>145.73220117570213</v>
      </c>
    </row>
    <row r="213" spans="1:16" ht="15">
      <c r="A213" s="1">
        <v>209</v>
      </c>
      <c r="B213" s="13">
        <v>39261</v>
      </c>
      <c r="D213" s="12">
        <v>13422.28</v>
      </c>
      <c r="F213" s="12">
        <v>6571.3</v>
      </c>
      <c r="G213" s="14">
        <v>2.0026</v>
      </c>
      <c r="H213" s="17">
        <f t="shared" si="9"/>
        <v>13159.68538</v>
      </c>
      <c r="J213" s="12">
        <v>6006.31</v>
      </c>
      <c r="K213" s="15">
        <v>0.7427</v>
      </c>
      <c r="L213" s="17">
        <f t="shared" si="10"/>
        <v>8087.128046317491</v>
      </c>
      <c r="N213" s="12">
        <v>17932.27</v>
      </c>
      <c r="O213" s="15">
        <v>122.97</v>
      </c>
      <c r="P213" s="17">
        <f t="shared" si="11"/>
        <v>145.82638041798813</v>
      </c>
    </row>
    <row r="214" spans="1:16" ht="15">
      <c r="A214" s="1">
        <v>210</v>
      </c>
      <c r="B214" s="13">
        <v>39262</v>
      </c>
      <c r="D214" s="12">
        <v>13408.62</v>
      </c>
      <c r="F214" s="12">
        <v>6607.9</v>
      </c>
      <c r="G214" s="14">
        <v>2.0064</v>
      </c>
      <c r="H214" s="17">
        <f t="shared" si="9"/>
        <v>13258.09056</v>
      </c>
      <c r="J214" s="12">
        <v>6054.93</v>
      </c>
      <c r="K214" s="15">
        <v>0.7405</v>
      </c>
      <c r="L214" s="17">
        <f t="shared" si="10"/>
        <v>8176.812964213369</v>
      </c>
      <c r="N214" s="12">
        <v>18138.36</v>
      </c>
      <c r="O214" s="15">
        <v>123.51</v>
      </c>
      <c r="P214" s="17">
        <f t="shared" si="11"/>
        <v>146.8574204517853</v>
      </c>
    </row>
    <row r="215" spans="1:16" ht="15">
      <c r="A215" s="1">
        <v>211</v>
      </c>
      <c r="B215" s="13">
        <v>39265</v>
      </c>
      <c r="D215" s="12">
        <v>13535.43</v>
      </c>
      <c r="F215" s="12">
        <v>6590.6</v>
      </c>
      <c r="G215" s="14">
        <v>2.0136</v>
      </c>
      <c r="H215" s="17">
        <f t="shared" si="9"/>
        <v>13270.83216</v>
      </c>
      <c r="J215" s="12">
        <v>6026.95</v>
      </c>
      <c r="K215" s="15">
        <v>0.7337</v>
      </c>
      <c r="L215" s="17">
        <f t="shared" si="10"/>
        <v>8214.46095134251</v>
      </c>
      <c r="N215" s="12">
        <v>18146.3</v>
      </c>
      <c r="O215" s="15">
        <v>122.31</v>
      </c>
      <c r="P215" s="17">
        <f t="shared" si="11"/>
        <v>148.36317553756845</v>
      </c>
    </row>
    <row r="216" spans="1:16" ht="15">
      <c r="A216" s="1">
        <v>212</v>
      </c>
      <c r="B216" s="13">
        <v>39266</v>
      </c>
      <c r="D216" s="12">
        <v>13577.3</v>
      </c>
      <c r="F216" s="12">
        <v>6639.8</v>
      </c>
      <c r="G216" s="14">
        <v>2.0165</v>
      </c>
      <c r="H216" s="17">
        <f t="shared" si="9"/>
        <v>13389.156700000001</v>
      </c>
      <c r="J216" s="12">
        <v>6069.84</v>
      </c>
      <c r="K216" s="15">
        <v>0.7346</v>
      </c>
      <c r="L216" s="17">
        <f t="shared" si="10"/>
        <v>8262.782466648516</v>
      </c>
      <c r="N216" s="12">
        <v>18149.9</v>
      </c>
      <c r="O216" s="15">
        <v>122.33</v>
      </c>
      <c r="P216" s="17">
        <f t="shared" si="11"/>
        <v>148.36834791138725</v>
      </c>
    </row>
    <row r="217" spans="1:16" ht="15">
      <c r="A217" s="1">
        <v>213</v>
      </c>
      <c r="B217" s="13">
        <v>39268</v>
      </c>
      <c r="D217" s="12">
        <v>13565.84</v>
      </c>
      <c r="F217" s="12">
        <v>6635.2</v>
      </c>
      <c r="G217" s="14">
        <v>2.0104</v>
      </c>
      <c r="H217" s="17">
        <f t="shared" si="9"/>
        <v>13339.40608</v>
      </c>
      <c r="J217" s="12">
        <v>6059.53</v>
      </c>
      <c r="K217" s="15">
        <v>0.7353</v>
      </c>
      <c r="L217" s="17">
        <f t="shared" si="10"/>
        <v>8240.894872841018</v>
      </c>
      <c r="N217" s="12">
        <v>18221.48</v>
      </c>
      <c r="O217" s="15">
        <v>122.82</v>
      </c>
      <c r="P217" s="17">
        <f t="shared" si="11"/>
        <v>148.35922488194106</v>
      </c>
    </row>
    <row r="218" spans="1:16" ht="15">
      <c r="A218" s="1">
        <v>214</v>
      </c>
      <c r="B218" s="13">
        <v>39269</v>
      </c>
      <c r="D218" s="12">
        <v>13611.68</v>
      </c>
      <c r="F218" s="12">
        <v>6690.1</v>
      </c>
      <c r="G218" s="14">
        <v>2.0131</v>
      </c>
      <c r="H218" s="17">
        <f t="shared" si="9"/>
        <v>13467.840310000001</v>
      </c>
      <c r="J218" s="12">
        <v>6102.69</v>
      </c>
      <c r="K218" s="15">
        <v>0.7336</v>
      </c>
      <c r="L218" s="17">
        <f t="shared" si="10"/>
        <v>8318.824972737186</v>
      </c>
      <c r="N218" s="12">
        <v>18140.94</v>
      </c>
      <c r="O218" s="15">
        <v>123.2</v>
      </c>
      <c r="P218" s="17">
        <f t="shared" si="11"/>
        <v>147.2478896103896</v>
      </c>
    </row>
    <row r="219" spans="1:16" ht="15">
      <c r="A219" s="1">
        <v>215</v>
      </c>
      <c r="B219" s="13">
        <v>39272</v>
      </c>
      <c r="D219" s="12">
        <v>13649.97</v>
      </c>
      <c r="F219" s="12">
        <v>6712.7</v>
      </c>
      <c r="G219" s="14">
        <v>2.0151</v>
      </c>
      <c r="H219" s="17">
        <f t="shared" si="9"/>
        <v>13526.76177</v>
      </c>
      <c r="J219" s="12">
        <v>6104.66</v>
      </c>
      <c r="K219" s="15">
        <v>0.7338</v>
      </c>
      <c r="L219" s="17">
        <f t="shared" si="10"/>
        <v>8319.242300354319</v>
      </c>
      <c r="N219" s="12">
        <v>18261.98</v>
      </c>
      <c r="O219" s="15">
        <v>123.31</v>
      </c>
      <c r="P219" s="17">
        <f t="shared" si="11"/>
        <v>148.09812667261374</v>
      </c>
    </row>
    <row r="220" spans="1:16" ht="15">
      <c r="A220" s="1">
        <v>216</v>
      </c>
      <c r="B220" s="13">
        <v>39273</v>
      </c>
      <c r="D220" s="12">
        <v>13501.7</v>
      </c>
      <c r="F220" s="12">
        <v>6630.9</v>
      </c>
      <c r="G220" s="14">
        <v>2.0238</v>
      </c>
      <c r="H220" s="17">
        <f t="shared" si="9"/>
        <v>13419.61542</v>
      </c>
      <c r="J220" s="12">
        <v>6019.22</v>
      </c>
      <c r="K220" s="15">
        <v>0.7289</v>
      </c>
      <c r="L220" s="17">
        <f t="shared" si="10"/>
        <v>8257.950336122925</v>
      </c>
      <c r="N220" s="12">
        <v>18252.67</v>
      </c>
      <c r="O220" s="15">
        <v>122.08</v>
      </c>
      <c r="P220" s="17">
        <f t="shared" si="11"/>
        <v>149.51400720838794</v>
      </c>
    </row>
    <row r="221" spans="1:16" ht="15">
      <c r="A221" s="1">
        <v>217</v>
      </c>
      <c r="B221" s="13">
        <v>39274</v>
      </c>
      <c r="D221" s="12">
        <v>13577.87</v>
      </c>
      <c r="F221" s="12">
        <v>6615.1</v>
      </c>
      <c r="G221" s="14">
        <v>2.0343</v>
      </c>
      <c r="H221" s="17">
        <f t="shared" si="9"/>
        <v>13457.09793</v>
      </c>
      <c r="J221" s="12">
        <v>6001.09</v>
      </c>
      <c r="K221" s="15">
        <v>0.7259</v>
      </c>
      <c r="L221" s="17">
        <f t="shared" si="10"/>
        <v>8267.102906736465</v>
      </c>
      <c r="N221" s="12">
        <v>18049.51</v>
      </c>
      <c r="O221" s="15">
        <v>121.84</v>
      </c>
      <c r="P221" s="17">
        <f t="shared" si="11"/>
        <v>148.14108667104398</v>
      </c>
    </row>
    <row r="222" spans="1:16" ht="15">
      <c r="A222" s="1">
        <v>218</v>
      </c>
      <c r="B222" s="13">
        <v>39275</v>
      </c>
      <c r="D222" s="12">
        <v>13861.73</v>
      </c>
      <c r="F222" s="12">
        <v>6697.7</v>
      </c>
      <c r="G222" s="14">
        <v>2.0289</v>
      </c>
      <c r="H222" s="17">
        <f t="shared" si="9"/>
        <v>13588.96353</v>
      </c>
      <c r="J222" s="12">
        <v>6103.05</v>
      </c>
      <c r="K222" s="15">
        <v>0.7262</v>
      </c>
      <c r="L222" s="17">
        <f t="shared" si="10"/>
        <v>8404.089782429084</v>
      </c>
      <c r="N222" s="12">
        <v>17984.14</v>
      </c>
      <c r="O222" s="15">
        <v>122.46</v>
      </c>
      <c r="P222" s="17">
        <f t="shared" si="11"/>
        <v>146.85725951331048</v>
      </c>
    </row>
    <row r="223" spans="1:16" ht="15">
      <c r="A223" s="1">
        <v>219</v>
      </c>
      <c r="B223" s="13">
        <v>39276</v>
      </c>
      <c r="D223" s="12">
        <v>13907.25</v>
      </c>
      <c r="F223" s="12">
        <v>6716.7</v>
      </c>
      <c r="G223" s="14">
        <v>2.0326</v>
      </c>
      <c r="H223" s="17">
        <f t="shared" si="9"/>
        <v>13652.36442</v>
      </c>
      <c r="J223" s="12">
        <v>6117.96</v>
      </c>
      <c r="K223" s="15">
        <v>0.726</v>
      </c>
      <c r="L223" s="17">
        <f t="shared" si="10"/>
        <v>8426.94214876033</v>
      </c>
      <c r="N223" s="12">
        <v>18238.95</v>
      </c>
      <c r="O223" s="15">
        <v>122.24</v>
      </c>
      <c r="P223" s="17">
        <f t="shared" si="11"/>
        <v>149.20607002617803</v>
      </c>
    </row>
    <row r="224" spans="1:16" ht="15">
      <c r="A224" s="1">
        <v>220</v>
      </c>
      <c r="B224" s="13">
        <v>39280</v>
      </c>
      <c r="D224" s="12">
        <v>13971.55</v>
      </c>
      <c r="F224" s="12">
        <v>6659.1</v>
      </c>
      <c r="G224" s="14">
        <v>2.0446</v>
      </c>
      <c r="H224" s="17">
        <f t="shared" si="9"/>
        <v>13615.19586</v>
      </c>
      <c r="J224" s="12">
        <v>6099.21</v>
      </c>
      <c r="K224" s="15">
        <v>0.7254</v>
      </c>
      <c r="L224" s="17">
        <f t="shared" si="10"/>
        <v>8408.064516129032</v>
      </c>
      <c r="N224" s="12">
        <v>18217.27</v>
      </c>
      <c r="O224" s="15">
        <v>122.22</v>
      </c>
      <c r="P224" s="17">
        <f t="shared" si="11"/>
        <v>149.0531009654721</v>
      </c>
    </row>
    <row r="225" spans="1:16" ht="15">
      <c r="A225" s="1">
        <v>221</v>
      </c>
      <c r="B225" s="13">
        <v>39281</v>
      </c>
      <c r="D225" s="12">
        <v>13918.22</v>
      </c>
      <c r="F225" s="12">
        <v>6567.1</v>
      </c>
      <c r="G225" s="14">
        <v>2.0522</v>
      </c>
      <c r="H225" s="17">
        <f t="shared" si="9"/>
        <v>13477.002620000001</v>
      </c>
      <c r="J225" s="12">
        <v>5995.97</v>
      </c>
      <c r="K225" s="15">
        <v>0.7242</v>
      </c>
      <c r="L225" s="17">
        <f t="shared" si="10"/>
        <v>8279.439381386359</v>
      </c>
      <c r="N225" s="12">
        <v>18015.58</v>
      </c>
      <c r="O225" s="15">
        <v>121.83</v>
      </c>
      <c r="P225" s="17">
        <f t="shared" si="11"/>
        <v>147.87474349503407</v>
      </c>
    </row>
    <row r="226" spans="1:16" ht="15">
      <c r="A226" s="1">
        <v>222</v>
      </c>
      <c r="B226" s="13">
        <v>39282</v>
      </c>
      <c r="D226" s="12">
        <v>14000.41</v>
      </c>
      <c r="F226" s="12">
        <v>6640.2</v>
      </c>
      <c r="G226" s="14">
        <v>2.0499</v>
      </c>
      <c r="H226" s="17">
        <f t="shared" si="9"/>
        <v>13611.74598</v>
      </c>
      <c r="J226" s="12">
        <v>6065.5</v>
      </c>
      <c r="K226" s="15">
        <v>0.7234</v>
      </c>
      <c r="L226" s="17">
        <f t="shared" si="10"/>
        <v>8384.711086535803</v>
      </c>
      <c r="N226" s="12">
        <v>18116.57</v>
      </c>
      <c r="O226" s="15">
        <v>122.01</v>
      </c>
      <c r="P226" s="17">
        <f t="shared" si="11"/>
        <v>148.48430456519955</v>
      </c>
    </row>
    <row r="227" spans="1:16" ht="15">
      <c r="A227" s="1">
        <v>223</v>
      </c>
      <c r="B227" s="13">
        <v>39283</v>
      </c>
      <c r="D227" s="12">
        <v>13851.08</v>
      </c>
      <c r="F227" s="12">
        <v>6585.2</v>
      </c>
      <c r="G227" s="14">
        <v>2.0552</v>
      </c>
      <c r="H227" s="17">
        <f t="shared" si="9"/>
        <v>13533.903040000001</v>
      </c>
      <c r="J227" s="12">
        <v>5957.16</v>
      </c>
      <c r="K227" s="15">
        <v>0.7228</v>
      </c>
      <c r="L227" s="17">
        <f t="shared" si="10"/>
        <v>8241.781959048147</v>
      </c>
      <c r="N227" s="12">
        <v>18157.93</v>
      </c>
      <c r="O227" s="15">
        <v>121.2</v>
      </c>
      <c r="P227" s="17">
        <f t="shared" si="11"/>
        <v>149.81790429042906</v>
      </c>
    </row>
    <row r="228" spans="1:16" ht="15">
      <c r="A228" s="1">
        <v>224</v>
      </c>
      <c r="B228" s="13">
        <v>39286</v>
      </c>
      <c r="D228" s="12">
        <v>13943.42</v>
      </c>
      <c r="F228" s="12">
        <v>6624.4</v>
      </c>
      <c r="G228" s="14">
        <v>2.058</v>
      </c>
      <c r="H228" s="17">
        <f t="shared" si="9"/>
        <v>13633.015199999998</v>
      </c>
      <c r="J228" s="12">
        <v>6009.16</v>
      </c>
      <c r="K228" s="15">
        <v>0.7237</v>
      </c>
      <c r="L228" s="17">
        <f t="shared" si="10"/>
        <v>8303.385380682603</v>
      </c>
      <c r="N228" s="12">
        <v>17963.64</v>
      </c>
      <c r="O228" s="15">
        <v>121.35</v>
      </c>
      <c r="P228" s="17">
        <f t="shared" si="11"/>
        <v>148.03164400494438</v>
      </c>
    </row>
    <row r="229" spans="1:16" ht="15">
      <c r="A229" s="1">
        <v>225</v>
      </c>
      <c r="B229" s="13">
        <v>39287</v>
      </c>
      <c r="D229" s="12">
        <v>13716.95</v>
      </c>
      <c r="F229" s="12">
        <v>6498.7</v>
      </c>
      <c r="G229" s="14">
        <v>2.0613</v>
      </c>
      <c r="H229" s="17">
        <f t="shared" si="9"/>
        <v>13395.77031</v>
      </c>
      <c r="J229" s="12">
        <v>5907.47</v>
      </c>
      <c r="K229" s="15">
        <v>0.7233</v>
      </c>
      <c r="L229" s="17">
        <f t="shared" si="10"/>
        <v>8167.385593806166</v>
      </c>
      <c r="N229" s="12">
        <v>18002.03</v>
      </c>
      <c r="O229" s="15">
        <v>120.66</v>
      </c>
      <c r="P229" s="17">
        <f t="shared" si="11"/>
        <v>149.1963368141886</v>
      </c>
    </row>
    <row r="230" spans="1:16" ht="15">
      <c r="A230" s="1">
        <v>226</v>
      </c>
      <c r="B230" s="13">
        <v>39288</v>
      </c>
      <c r="D230" s="12">
        <v>13785.79</v>
      </c>
      <c r="F230" s="12">
        <v>6454.3</v>
      </c>
      <c r="G230" s="14">
        <v>2.0495</v>
      </c>
      <c r="H230" s="17">
        <f t="shared" si="9"/>
        <v>13228.087850000002</v>
      </c>
      <c r="J230" s="12">
        <v>5837.11</v>
      </c>
      <c r="K230" s="15">
        <v>0.7297</v>
      </c>
      <c r="L230" s="17">
        <f t="shared" si="10"/>
        <v>7999.328491160751</v>
      </c>
      <c r="N230" s="12">
        <v>17858.42</v>
      </c>
      <c r="O230" s="15">
        <v>120.25</v>
      </c>
      <c r="P230" s="17">
        <f t="shared" si="11"/>
        <v>148.51076923076923</v>
      </c>
    </row>
    <row r="231" spans="1:16" ht="15">
      <c r="A231" s="1">
        <v>227</v>
      </c>
      <c r="B231" s="13">
        <v>39289</v>
      </c>
      <c r="D231" s="12">
        <v>13473.57</v>
      </c>
      <c r="F231" s="12">
        <v>6251.2</v>
      </c>
      <c r="G231" s="14">
        <v>2.0464</v>
      </c>
      <c r="H231" s="17">
        <f t="shared" si="9"/>
        <v>12792.455680000001</v>
      </c>
      <c r="J231" s="12">
        <v>5675.05</v>
      </c>
      <c r="K231" s="15">
        <v>0.7289</v>
      </c>
      <c r="L231" s="17">
        <f t="shared" si="10"/>
        <v>7785.773082727398</v>
      </c>
      <c r="N231" s="12">
        <v>17702.09</v>
      </c>
      <c r="O231" s="15">
        <v>119.31</v>
      </c>
      <c r="P231" s="17">
        <f t="shared" si="11"/>
        <v>148.37054731372055</v>
      </c>
    </row>
    <row r="232" spans="1:16" ht="15">
      <c r="A232" s="1">
        <v>228</v>
      </c>
      <c r="B232" s="13">
        <v>39290</v>
      </c>
      <c r="D232" s="12">
        <v>13265.47</v>
      </c>
      <c r="F232" s="12">
        <v>6215.2</v>
      </c>
      <c r="G232" s="14">
        <v>2.0306</v>
      </c>
      <c r="H232" s="17">
        <f t="shared" si="9"/>
        <v>12620.585120000002</v>
      </c>
      <c r="J232" s="12">
        <v>5643.96</v>
      </c>
      <c r="K232" s="15">
        <v>0.7323</v>
      </c>
      <c r="L232" s="17">
        <f t="shared" si="10"/>
        <v>7707.169192953708</v>
      </c>
      <c r="N232" s="12">
        <v>17283.81</v>
      </c>
      <c r="O232" s="15">
        <v>118.8</v>
      </c>
      <c r="P232" s="17">
        <f t="shared" si="11"/>
        <v>145.48661616161618</v>
      </c>
    </row>
    <row r="233" spans="1:16" ht="15">
      <c r="A233" s="1">
        <v>229</v>
      </c>
      <c r="B233" s="13">
        <v>39293</v>
      </c>
      <c r="D233" s="12">
        <v>13358.31</v>
      </c>
      <c r="F233" s="12">
        <v>6206.1</v>
      </c>
      <c r="G233" s="14">
        <v>2.0242</v>
      </c>
      <c r="H233" s="17">
        <f t="shared" si="9"/>
        <v>12562.387620000001</v>
      </c>
      <c r="J233" s="12">
        <v>5646.36</v>
      </c>
      <c r="K233" s="15">
        <v>0.7309</v>
      </c>
      <c r="L233" s="17">
        <f t="shared" si="10"/>
        <v>7725.215487754823</v>
      </c>
      <c r="N233" s="12">
        <v>17289.3</v>
      </c>
      <c r="O233" s="15">
        <v>118.46</v>
      </c>
      <c r="P233" s="17">
        <f t="shared" si="11"/>
        <v>145.95053182508863</v>
      </c>
    </row>
    <row r="234" spans="1:16" ht="15">
      <c r="A234" s="1">
        <v>230</v>
      </c>
      <c r="B234" s="13">
        <v>39294</v>
      </c>
      <c r="D234" s="12">
        <v>13211.99</v>
      </c>
      <c r="F234" s="12">
        <v>6360.1</v>
      </c>
      <c r="G234" s="14">
        <v>2.0322</v>
      </c>
      <c r="H234" s="17">
        <f t="shared" si="9"/>
        <v>12924.99522</v>
      </c>
      <c r="J234" s="12">
        <v>5751.08</v>
      </c>
      <c r="K234" s="15">
        <v>0.7304</v>
      </c>
      <c r="L234" s="17">
        <f t="shared" si="10"/>
        <v>7873.877327491785</v>
      </c>
      <c r="N234" s="12">
        <v>17248.89</v>
      </c>
      <c r="O234" s="15">
        <v>119.07</v>
      </c>
      <c r="P234" s="17">
        <f t="shared" si="11"/>
        <v>144.86344167296548</v>
      </c>
    </row>
    <row r="235" spans="1:16" ht="15">
      <c r="A235" s="1">
        <v>231</v>
      </c>
      <c r="B235" s="13">
        <v>39295</v>
      </c>
      <c r="D235" s="12">
        <v>13362.37</v>
      </c>
      <c r="F235" s="12">
        <v>6250.6</v>
      </c>
      <c r="G235" s="14">
        <v>2.0293</v>
      </c>
      <c r="H235" s="17">
        <f t="shared" si="9"/>
        <v>12684.342580000002</v>
      </c>
      <c r="J235" s="12">
        <v>5654.3</v>
      </c>
      <c r="K235" s="15">
        <v>0.7312</v>
      </c>
      <c r="L235" s="17">
        <f t="shared" si="10"/>
        <v>7732.904814004377</v>
      </c>
      <c r="N235" s="12">
        <v>16870.98</v>
      </c>
      <c r="O235" s="15">
        <v>118.55</v>
      </c>
      <c r="P235" s="17">
        <f t="shared" si="11"/>
        <v>142.31109236609026</v>
      </c>
    </row>
    <row r="236" spans="1:16" ht="15">
      <c r="A236" s="1">
        <v>232</v>
      </c>
      <c r="B236" s="13">
        <v>39296</v>
      </c>
      <c r="D236" s="12">
        <v>13463.33</v>
      </c>
      <c r="F236" s="12">
        <v>6300.3</v>
      </c>
      <c r="G236" s="14">
        <v>2.0326</v>
      </c>
      <c r="H236" s="17">
        <f t="shared" si="9"/>
        <v>12805.98978</v>
      </c>
      <c r="J236" s="12">
        <v>5682.07</v>
      </c>
      <c r="K236" s="15">
        <v>0.7313</v>
      </c>
      <c r="L236" s="17">
        <f t="shared" si="10"/>
        <v>7769.820866949269</v>
      </c>
      <c r="N236" s="12">
        <v>16984.11</v>
      </c>
      <c r="O236" s="15">
        <v>118.99</v>
      </c>
      <c r="P236" s="17">
        <f t="shared" si="11"/>
        <v>142.73560803428862</v>
      </c>
    </row>
    <row r="237" spans="1:16" ht="15">
      <c r="A237" s="1">
        <v>233</v>
      </c>
      <c r="B237" s="13">
        <v>39297</v>
      </c>
      <c r="D237" s="12">
        <v>13181.91</v>
      </c>
      <c r="F237" s="12">
        <v>6224.3</v>
      </c>
      <c r="G237" s="14">
        <v>2.0389</v>
      </c>
      <c r="H237" s="17">
        <f t="shared" si="9"/>
        <v>12690.72527</v>
      </c>
      <c r="J237" s="12">
        <v>5597.89</v>
      </c>
      <c r="K237" s="15">
        <v>0.7264</v>
      </c>
      <c r="L237" s="17">
        <f t="shared" si="10"/>
        <v>7706.346365638767</v>
      </c>
      <c r="N237" s="12">
        <v>16979.86</v>
      </c>
      <c r="O237" s="15">
        <v>118.37</v>
      </c>
      <c r="P237" s="17">
        <f t="shared" si="11"/>
        <v>143.44732618062008</v>
      </c>
    </row>
    <row r="238" spans="1:16" ht="15">
      <c r="A238" s="1">
        <v>234</v>
      </c>
      <c r="B238" s="13">
        <v>39300</v>
      </c>
      <c r="D238" s="12">
        <v>13468.78</v>
      </c>
      <c r="F238" s="12">
        <v>6189.1</v>
      </c>
      <c r="G238" s="14">
        <v>2.0314</v>
      </c>
      <c r="H238" s="17">
        <f t="shared" si="9"/>
        <v>12572.537740000002</v>
      </c>
      <c r="J238" s="12">
        <v>5532.99</v>
      </c>
      <c r="K238" s="15">
        <v>0.7248</v>
      </c>
      <c r="L238" s="17">
        <f t="shared" si="10"/>
        <v>7633.816225165562</v>
      </c>
      <c r="N238" s="12">
        <v>16914.46</v>
      </c>
      <c r="O238" s="15">
        <v>117.8</v>
      </c>
      <c r="P238" s="17">
        <f t="shared" si="11"/>
        <v>143.58624787775892</v>
      </c>
    </row>
    <row r="239" spans="1:16" ht="15">
      <c r="A239" s="1">
        <v>235</v>
      </c>
      <c r="B239" s="13">
        <v>39301</v>
      </c>
      <c r="D239" s="12">
        <v>13504.3</v>
      </c>
      <c r="F239" s="12">
        <v>6308.8</v>
      </c>
      <c r="G239" s="14">
        <v>2.0212</v>
      </c>
      <c r="H239" s="17">
        <f t="shared" si="9"/>
        <v>12751.34656</v>
      </c>
      <c r="J239" s="12">
        <v>5620.4</v>
      </c>
      <c r="K239" s="15">
        <v>0.7265</v>
      </c>
      <c r="L239" s="17">
        <f t="shared" si="10"/>
        <v>7736.269786648313</v>
      </c>
      <c r="N239" s="12">
        <v>16921.77</v>
      </c>
      <c r="O239" s="15">
        <v>118.4</v>
      </c>
      <c r="P239" s="17">
        <f t="shared" si="11"/>
        <v>142.92035472972972</v>
      </c>
    </row>
    <row r="240" spans="1:16" ht="15">
      <c r="A240" s="1">
        <v>236</v>
      </c>
      <c r="B240" s="13">
        <v>39302</v>
      </c>
      <c r="D240" s="12">
        <v>13657.86</v>
      </c>
      <c r="F240" s="12">
        <v>6393.9</v>
      </c>
      <c r="G240" s="14">
        <v>2.0386</v>
      </c>
      <c r="H240" s="17">
        <f t="shared" si="9"/>
        <v>13034.60454</v>
      </c>
      <c r="J240" s="12">
        <v>5749.29</v>
      </c>
      <c r="K240" s="15">
        <v>0.7236</v>
      </c>
      <c r="L240" s="17">
        <f t="shared" si="10"/>
        <v>7945.398009950249</v>
      </c>
      <c r="N240" s="12">
        <v>17029.28</v>
      </c>
      <c r="O240" s="15">
        <v>119.64</v>
      </c>
      <c r="P240" s="17">
        <f t="shared" si="11"/>
        <v>142.337679705784</v>
      </c>
    </row>
    <row r="241" spans="1:16" ht="15">
      <c r="A241" s="1">
        <v>237</v>
      </c>
      <c r="B241" s="13">
        <v>39303</v>
      </c>
      <c r="D241" s="12">
        <v>13270.68</v>
      </c>
      <c r="F241" s="12">
        <v>6271.2</v>
      </c>
      <c r="G241" s="14">
        <v>2.0299</v>
      </c>
      <c r="H241" s="17">
        <f t="shared" si="9"/>
        <v>12729.908879999999</v>
      </c>
      <c r="J241" s="12">
        <v>5624.78</v>
      </c>
      <c r="K241" s="15">
        <v>0.7297</v>
      </c>
      <c r="L241" s="17">
        <f t="shared" si="10"/>
        <v>7708.345895573523</v>
      </c>
      <c r="N241" s="12">
        <v>17170.6</v>
      </c>
      <c r="O241" s="15">
        <v>118.66</v>
      </c>
      <c r="P241" s="17">
        <f t="shared" si="11"/>
        <v>144.7041968649924</v>
      </c>
    </row>
    <row r="242" spans="1:16" ht="15">
      <c r="A242" s="1">
        <v>238</v>
      </c>
      <c r="B242" s="13">
        <v>39304</v>
      </c>
      <c r="D242" s="12">
        <v>13239.54</v>
      </c>
      <c r="F242" s="12">
        <v>6038.3</v>
      </c>
      <c r="G242" s="14">
        <v>2.0196</v>
      </c>
      <c r="H242" s="17">
        <f t="shared" si="9"/>
        <v>12194.95068</v>
      </c>
      <c r="J242" s="12">
        <v>5448.63</v>
      </c>
      <c r="K242" s="15">
        <v>0.7311</v>
      </c>
      <c r="L242" s="17">
        <f t="shared" si="10"/>
        <v>7452.64669675831</v>
      </c>
      <c r="N242" s="12">
        <v>16764.09</v>
      </c>
      <c r="O242" s="15">
        <v>117.78</v>
      </c>
      <c r="P242" s="17">
        <f t="shared" si="11"/>
        <v>142.33392766174222</v>
      </c>
    </row>
    <row r="243" spans="1:16" ht="15">
      <c r="A243" s="1">
        <v>239</v>
      </c>
      <c r="B243" s="13">
        <v>39307</v>
      </c>
      <c r="D243" s="12">
        <v>13236.53</v>
      </c>
      <c r="F243" s="12">
        <v>6219</v>
      </c>
      <c r="G243" s="14">
        <v>2.0116</v>
      </c>
      <c r="H243" s="17">
        <f t="shared" si="9"/>
        <v>12510.1404</v>
      </c>
      <c r="J243" s="12">
        <v>5569.28</v>
      </c>
      <c r="K243" s="15">
        <v>0.7345</v>
      </c>
      <c r="L243" s="17">
        <f t="shared" si="10"/>
        <v>7582.409802586793</v>
      </c>
      <c r="N243" s="12">
        <v>16800.05</v>
      </c>
      <c r="O243" s="15">
        <v>118.37</v>
      </c>
      <c r="P243" s="17">
        <f t="shared" si="11"/>
        <v>141.92827574554363</v>
      </c>
    </row>
    <row r="244" spans="1:16" ht="15">
      <c r="A244" s="1">
        <v>240</v>
      </c>
      <c r="B244" s="13">
        <v>39308</v>
      </c>
      <c r="D244" s="12">
        <v>13028.92</v>
      </c>
      <c r="F244" s="12">
        <v>6143.5</v>
      </c>
      <c r="G244" s="14">
        <v>2</v>
      </c>
      <c r="H244" s="17">
        <f t="shared" si="9"/>
        <v>12287</v>
      </c>
      <c r="J244" s="12">
        <v>5478.66</v>
      </c>
      <c r="K244" s="15">
        <v>0.7369</v>
      </c>
      <c r="L244" s="17">
        <f t="shared" si="10"/>
        <v>7434.740127561406</v>
      </c>
      <c r="N244" s="12">
        <v>16844.61</v>
      </c>
      <c r="O244" s="15">
        <v>117.93</v>
      </c>
      <c r="P244" s="17">
        <f t="shared" si="11"/>
        <v>142.83566522513354</v>
      </c>
    </row>
    <row r="245" spans="1:16" ht="15">
      <c r="A245" s="1">
        <v>241</v>
      </c>
      <c r="B245" s="13">
        <v>39309</v>
      </c>
      <c r="D245" s="12">
        <v>12861.47</v>
      </c>
      <c r="F245" s="12">
        <v>6109.3</v>
      </c>
      <c r="G245" s="14">
        <v>1.991</v>
      </c>
      <c r="H245" s="17">
        <f t="shared" si="9"/>
        <v>12163.616300000002</v>
      </c>
      <c r="J245" s="12">
        <v>5442.72</v>
      </c>
      <c r="K245" s="15">
        <v>0.7424</v>
      </c>
      <c r="L245" s="17">
        <f t="shared" si="10"/>
        <v>7331.250000000001</v>
      </c>
      <c r="N245" s="12">
        <v>16475.61</v>
      </c>
      <c r="O245" s="15">
        <v>117.25</v>
      </c>
      <c r="P245" s="17">
        <f t="shared" si="11"/>
        <v>140.51692963752666</v>
      </c>
    </row>
    <row r="246" spans="1:16" ht="15">
      <c r="A246" s="1">
        <v>242</v>
      </c>
      <c r="B246" s="13">
        <v>39310</v>
      </c>
      <c r="D246" s="12">
        <v>12845.78</v>
      </c>
      <c r="F246" s="12">
        <v>5858.9</v>
      </c>
      <c r="G246" s="14">
        <v>1.9816</v>
      </c>
      <c r="H246" s="17">
        <f t="shared" si="9"/>
        <v>11609.996239999999</v>
      </c>
      <c r="J246" s="12">
        <v>5265.47</v>
      </c>
      <c r="K246" s="15">
        <v>0.7462</v>
      </c>
      <c r="L246" s="17">
        <f t="shared" si="10"/>
        <v>7056.378986866793</v>
      </c>
      <c r="N246" s="12">
        <v>16148.49</v>
      </c>
      <c r="O246" s="15">
        <v>114.23</v>
      </c>
      <c r="P246" s="17">
        <f t="shared" si="11"/>
        <v>141.3682044996936</v>
      </c>
    </row>
    <row r="247" spans="1:16" ht="15">
      <c r="A247" s="1">
        <v>243</v>
      </c>
      <c r="B247" s="13">
        <v>39311</v>
      </c>
      <c r="D247" s="12">
        <v>13079.08</v>
      </c>
      <c r="F247" s="12">
        <v>6064.2</v>
      </c>
      <c r="G247" s="14">
        <v>1.986</v>
      </c>
      <c r="H247" s="17">
        <f t="shared" si="9"/>
        <v>12043.501199999999</v>
      </c>
      <c r="J247" s="12">
        <v>5363.63</v>
      </c>
      <c r="K247" s="15">
        <v>0.7401</v>
      </c>
      <c r="L247" s="17">
        <f t="shared" si="10"/>
        <v>7247.1693014457505</v>
      </c>
      <c r="N247" s="12">
        <v>15273.68</v>
      </c>
      <c r="O247" s="15">
        <v>113.78</v>
      </c>
      <c r="P247" s="17">
        <f t="shared" si="11"/>
        <v>134.23870627526807</v>
      </c>
    </row>
    <row r="248" spans="1:16" ht="15">
      <c r="A248" s="1">
        <v>244</v>
      </c>
      <c r="B248" s="13">
        <v>39314</v>
      </c>
      <c r="D248" s="12">
        <v>13121.35</v>
      </c>
      <c r="F248" s="12">
        <v>6078.7</v>
      </c>
      <c r="G248" s="14">
        <v>1.9857</v>
      </c>
      <c r="H248" s="17">
        <f t="shared" si="9"/>
        <v>12070.47459</v>
      </c>
      <c r="J248" s="12">
        <v>5399.38</v>
      </c>
      <c r="K248" s="15">
        <v>0.7418</v>
      </c>
      <c r="L248" s="17">
        <f t="shared" si="10"/>
        <v>7278.754381234834</v>
      </c>
      <c r="N248" s="12">
        <v>15732.48</v>
      </c>
      <c r="O248" s="15">
        <v>114.83</v>
      </c>
      <c r="P248" s="17">
        <f t="shared" si="11"/>
        <v>137.00670556474788</v>
      </c>
    </row>
    <row r="249" spans="1:16" ht="15">
      <c r="A249" s="1">
        <v>245</v>
      </c>
      <c r="B249" s="13">
        <v>39315</v>
      </c>
      <c r="D249" s="12">
        <v>13090.86</v>
      </c>
      <c r="F249" s="12">
        <v>6086.1</v>
      </c>
      <c r="G249" s="14">
        <v>1.9834</v>
      </c>
      <c r="H249" s="17">
        <f t="shared" si="9"/>
        <v>12071.170740000001</v>
      </c>
      <c r="J249" s="12">
        <v>5418.78</v>
      </c>
      <c r="K249" s="15">
        <v>0.7412</v>
      </c>
      <c r="L249" s="17">
        <f t="shared" si="10"/>
        <v>7310.82029141932</v>
      </c>
      <c r="N249" s="12">
        <v>15901.34</v>
      </c>
      <c r="O249" s="15">
        <v>114.34</v>
      </c>
      <c r="P249" s="17">
        <f t="shared" si="11"/>
        <v>139.0706664334441</v>
      </c>
    </row>
    <row r="250" spans="1:16" ht="15">
      <c r="A250" s="1">
        <v>246</v>
      </c>
      <c r="B250" s="13">
        <v>39316</v>
      </c>
      <c r="D250" s="12">
        <v>13236.13</v>
      </c>
      <c r="F250" s="12">
        <v>6196</v>
      </c>
      <c r="G250" s="14">
        <v>1.9913</v>
      </c>
      <c r="H250" s="17">
        <f t="shared" si="9"/>
        <v>12338.0948</v>
      </c>
      <c r="J250" s="12">
        <v>5518.17</v>
      </c>
      <c r="K250" s="15">
        <v>0.7398</v>
      </c>
      <c r="L250" s="17">
        <f t="shared" si="10"/>
        <v>7459.002433090024</v>
      </c>
      <c r="N250" s="12">
        <v>15900.64</v>
      </c>
      <c r="O250" s="15">
        <v>115.03</v>
      </c>
      <c r="P250" s="17">
        <f t="shared" si="11"/>
        <v>138.2303746848648</v>
      </c>
    </row>
    <row r="251" spans="1:16" ht="15">
      <c r="A251" s="1">
        <v>247</v>
      </c>
      <c r="B251" s="13">
        <v>39317</v>
      </c>
      <c r="D251" s="12">
        <v>13235.88</v>
      </c>
      <c r="F251" s="12">
        <v>6196.9</v>
      </c>
      <c r="G251" s="14">
        <v>2.0057</v>
      </c>
      <c r="H251" s="17">
        <f t="shared" si="9"/>
        <v>12429.12233</v>
      </c>
      <c r="J251" s="12">
        <v>5523.33</v>
      </c>
      <c r="K251" s="15">
        <v>0.7366</v>
      </c>
      <c r="L251" s="17">
        <f t="shared" si="10"/>
        <v>7498.411620961173</v>
      </c>
      <c r="N251" s="12">
        <v>16316.32</v>
      </c>
      <c r="O251" s="15">
        <v>116.25</v>
      </c>
      <c r="P251" s="17">
        <f t="shared" si="11"/>
        <v>140.35544086021505</v>
      </c>
    </row>
    <row r="252" spans="1:16" ht="15">
      <c r="A252" s="1">
        <v>248</v>
      </c>
      <c r="B252" s="13">
        <v>39318</v>
      </c>
      <c r="D252" s="12">
        <v>13378.87</v>
      </c>
      <c r="F252" s="12">
        <v>6220.1</v>
      </c>
      <c r="G252" s="14">
        <v>2.0096</v>
      </c>
      <c r="H252" s="17">
        <f t="shared" si="9"/>
        <v>12499.91296</v>
      </c>
      <c r="J252" s="12">
        <v>5569.38</v>
      </c>
      <c r="K252" s="15">
        <v>0.7332</v>
      </c>
      <c r="L252" s="17">
        <f t="shared" si="10"/>
        <v>7595.990180032733</v>
      </c>
      <c r="N252" s="12">
        <v>16248.97</v>
      </c>
      <c r="O252" s="15">
        <v>115.91</v>
      </c>
      <c r="P252" s="17">
        <f t="shared" si="11"/>
        <v>140.1860926580968</v>
      </c>
    </row>
    <row r="253" spans="1:16" ht="15">
      <c r="A253" s="1">
        <v>249</v>
      </c>
      <c r="B253" s="13">
        <v>39322</v>
      </c>
      <c r="D253" s="12">
        <v>13041.85</v>
      </c>
      <c r="F253" s="12">
        <v>6102.2</v>
      </c>
      <c r="G253" s="14">
        <v>2.0095</v>
      </c>
      <c r="H253" s="17">
        <f t="shared" si="9"/>
        <v>12262.3709</v>
      </c>
      <c r="J253" s="12">
        <v>5474.17</v>
      </c>
      <c r="K253" s="15">
        <v>0.7329</v>
      </c>
      <c r="L253" s="17">
        <f t="shared" si="10"/>
        <v>7469.190885523264</v>
      </c>
      <c r="N253" s="12">
        <v>16287.49</v>
      </c>
      <c r="O253" s="15">
        <v>114.95</v>
      </c>
      <c r="P253" s="17">
        <f t="shared" si="11"/>
        <v>141.6919530230535</v>
      </c>
    </row>
    <row r="254" spans="1:16" ht="15">
      <c r="A254" s="1">
        <v>250</v>
      </c>
      <c r="B254" s="13">
        <v>39323</v>
      </c>
      <c r="D254" s="12">
        <v>13289.29</v>
      </c>
      <c r="F254" s="12">
        <v>6132.2</v>
      </c>
      <c r="G254" s="14">
        <v>2.0144</v>
      </c>
      <c r="H254" s="17">
        <f t="shared" si="9"/>
        <v>12352.70368</v>
      </c>
      <c r="J254" s="12">
        <v>5520.02</v>
      </c>
      <c r="K254" s="15">
        <v>0.7326</v>
      </c>
      <c r="L254" s="17">
        <f t="shared" si="10"/>
        <v>7534.834834834835</v>
      </c>
      <c r="N254" s="12">
        <v>16012.83</v>
      </c>
      <c r="O254" s="15">
        <v>115.09</v>
      </c>
      <c r="P254" s="17">
        <f t="shared" si="11"/>
        <v>139.1331132157442</v>
      </c>
    </row>
    <row r="255" spans="1:16" ht="15">
      <c r="A255" s="1">
        <v>251</v>
      </c>
      <c r="B255" s="13">
        <v>39324</v>
      </c>
      <c r="D255" s="12">
        <v>13238.73</v>
      </c>
      <c r="F255" s="12">
        <v>6212</v>
      </c>
      <c r="G255" s="14">
        <v>2.0154</v>
      </c>
      <c r="H255" s="17">
        <f t="shared" si="9"/>
        <v>12519.6648</v>
      </c>
      <c r="J255" s="12">
        <v>5592.53</v>
      </c>
      <c r="K255" s="15">
        <v>0.7332</v>
      </c>
      <c r="L255" s="17">
        <f t="shared" si="10"/>
        <v>7627.5641025641025</v>
      </c>
      <c r="N255" s="12">
        <v>16153.82</v>
      </c>
      <c r="O255" s="15">
        <v>115.8</v>
      </c>
      <c r="P255" s="17">
        <f t="shared" si="11"/>
        <v>139.49758203799655</v>
      </c>
    </row>
    <row r="256" spans="1:16" ht="15">
      <c r="A256" s="1">
        <v>252</v>
      </c>
      <c r="B256" s="13">
        <v>39325</v>
      </c>
      <c r="D256" s="12">
        <v>13357.74</v>
      </c>
      <c r="F256" s="12">
        <v>6303.3</v>
      </c>
      <c r="G256" s="14">
        <v>2.0171</v>
      </c>
      <c r="H256" s="17">
        <f t="shared" si="9"/>
        <v>12714.38643</v>
      </c>
      <c r="J256" s="12">
        <v>5662.7</v>
      </c>
      <c r="K256" s="15">
        <v>0.7335</v>
      </c>
      <c r="L256" s="17">
        <f t="shared" si="10"/>
        <v>7720.109066121336</v>
      </c>
      <c r="N256" s="12">
        <v>16569.09</v>
      </c>
      <c r="O256" s="15">
        <v>115.92</v>
      </c>
      <c r="P256" s="17">
        <f t="shared" si="11"/>
        <v>142.93555900621118</v>
      </c>
    </row>
    <row r="257" spans="1:16" ht="15">
      <c r="A257" s="1">
        <v>253</v>
      </c>
      <c r="B257" s="13">
        <v>39329</v>
      </c>
      <c r="D257" s="12">
        <v>13448.86</v>
      </c>
      <c r="F257" s="12">
        <v>6376.8</v>
      </c>
      <c r="G257" s="14">
        <v>2.0102</v>
      </c>
      <c r="H257" s="17">
        <f t="shared" si="9"/>
        <v>12818.643360000002</v>
      </c>
      <c r="J257" s="12">
        <v>5672.72</v>
      </c>
      <c r="K257" s="15">
        <v>0.736</v>
      </c>
      <c r="L257" s="17">
        <f t="shared" si="10"/>
        <v>7707.500000000001</v>
      </c>
      <c r="N257" s="12">
        <v>16420.47</v>
      </c>
      <c r="O257" s="15">
        <v>116.2</v>
      </c>
      <c r="P257" s="17">
        <f t="shared" si="11"/>
        <v>141.31213425129087</v>
      </c>
    </row>
    <row r="258" spans="1:16" ht="15">
      <c r="A258" s="1">
        <v>254</v>
      </c>
      <c r="B258" s="13">
        <v>39330</v>
      </c>
      <c r="D258" s="12">
        <v>13305.47</v>
      </c>
      <c r="F258" s="12">
        <v>6270.7</v>
      </c>
      <c r="G258" s="14">
        <v>2.0199</v>
      </c>
      <c r="H258" s="17">
        <f t="shared" si="9"/>
        <v>12666.186929999998</v>
      </c>
      <c r="J258" s="12">
        <v>5551.55</v>
      </c>
      <c r="K258" s="15">
        <v>0.7325</v>
      </c>
      <c r="L258" s="17">
        <f t="shared" si="10"/>
        <v>7578.907849829351</v>
      </c>
      <c r="N258" s="12">
        <v>16158.45</v>
      </c>
      <c r="O258" s="15">
        <v>115.35</v>
      </c>
      <c r="P258" s="17">
        <f t="shared" si="11"/>
        <v>140.08192457737323</v>
      </c>
    </row>
    <row r="259" spans="1:16" ht="15">
      <c r="A259" s="1">
        <v>255</v>
      </c>
      <c r="B259" s="13">
        <v>39331</v>
      </c>
      <c r="D259" s="12">
        <v>13363.35</v>
      </c>
      <c r="F259" s="12">
        <v>6313.3</v>
      </c>
      <c r="G259" s="14">
        <v>2.0217</v>
      </c>
      <c r="H259" s="17">
        <f t="shared" si="9"/>
        <v>12763.598610000001</v>
      </c>
      <c r="J259" s="12">
        <v>5576.62</v>
      </c>
      <c r="K259" s="15">
        <v>0.7304</v>
      </c>
      <c r="L259" s="17">
        <f t="shared" si="10"/>
        <v>7635.021905805038</v>
      </c>
      <c r="N259" s="12">
        <v>16257</v>
      </c>
      <c r="O259" s="15">
        <v>115.25</v>
      </c>
      <c r="P259" s="17">
        <f t="shared" si="11"/>
        <v>141.058568329718</v>
      </c>
    </row>
    <row r="260" spans="1:16" ht="15">
      <c r="A260" s="1">
        <v>256</v>
      </c>
      <c r="B260" s="13">
        <v>39332</v>
      </c>
      <c r="D260" s="12">
        <v>13113.38</v>
      </c>
      <c r="F260" s="12">
        <v>6191.2</v>
      </c>
      <c r="G260" s="14">
        <v>2.0252</v>
      </c>
      <c r="H260" s="17">
        <f t="shared" si="9"/>
        <v>12538.418239999999</v>
      </c>
      <c r="J260" s="12">
        <v>5430.1</v>
      </c>
      <c r="K260" s="15">
        <v>0.7265</v>
      </c>
      <c r="L260" s="17">
        <f t="shared" si="10"/>
        <v>7474.328974535444</v>
      </c>
      <c r="N260" s="12">
        <v>16122.16</v>
      </c>
      <c r="O260" s="15">
        <v>113.45</v>
      </c>
      <c r="P260" s="17">
        <f t="shared" si="11"/>
        <v>142.10806522697223</v>
      </c>
    </row>
    <row r="261" spans="1:16" ht="15">
      <c r="A261" s="1">
        <v>257</v>
      </c>
      <c r="B261" s="13">
        <v>39335</v>
      </c>
      <c r="D261" s="12">
        <v>13127.85</v>
      </c>
      <c r="F261" s="12">
        <v>6134.1</v>
      </c>
      <c r="G261" s="14">
        <v>2.0285</v>
      </c>
      <c r="H261" s="17">
        <f aca="true" t="shared" si="12" ref="H261:H324">F261*G261</f>
        <v>12443.021850000003</v>
      </c>
      <c r="J261" s="12">
        <v>5386.43</v>
      </c>
      <c r="K261" s="15">
        <v>0.725</v>
      </c>
      <c r="L261" s="17">
        <f aca="true" t="shared" si="13" ref="L261:L324">J261/K261</f>
        <v>7429.558620689656</v>
      </c>
      <c r="N261" s="12">
        <v>15764.97</v>
      </c>
      <c r="O261" s="15">
        <v>113.29</v>
      </c>
      <c r="P261" s="17">
        <f aca="true" t="shared" si="14" ref="P261:P324">N261/O261</f>
        <v>139.15588313178566</v>
      </c>
    </row>
    <row r="262" spans="1:16" ht="15">
      <c r="A262" s="1">
        <v>258</v>
      </c>
      <c r="B262" s="13">
        <v>39336</v>
      </c>
      <c r="D262" s="12">
        <v>13308.39</v>
      </c>
      <c r="F262" s="12">
        <v>6280.7</v>
      </c>
      <c r="G262" s="14">
        <v>2.0302</v>
      </c>
      <c r="H262" s="17">
        <f t="shared" si="12"/>
        <v>12751.077139999998</v>
      </c>
      <c r="J262" s="12">
        <v>5478.94</v>
      </c>
      <c r="K262" s="15">
        <v>0.7228</v>
      </c>
      <c r="L262" s="17">
        <f t="shared" si="13"/>
        <v>7580.160486995019</v>
      </c>
      <c r="N262" s="12">
        <v>15877.67</v>
      </c>
      <c r="O262" s="15">
        <v>114.1</v>
      </c>
      <c r="P262" s="17">
        <f t="shared" si="14"/>
        <v>139.15574057843997</v>
      </c>
    </row>
    <row r="263" spans="1:16" ht="15">
      <c r="A263" s="1">
        <v>259</v>
      </c>
      <c r="B263" s="13">
        <v>39337</v>
      </c>
      <c r="D263" s="12">
        <v>13291.65</v>
      </c>
      <c r="F263" s="12">
        <v>6306.2</v>
      </c>
      <c r="G263" s="14">
        <v>2.0307</v>
      </c>
      <c r="H263" s="17">
        <f t="shared" si="12"/>
        <v>12806.000339999999</v>
      </c>
      <c r="J263" s="12">
        <v>5508.01</v>
      </c>
      <c r="K263" s="15">
        <v>0.7201</v>
      </c>
      <c r="L263" s="17">
        <f t="shared" si="13"/>
        <v>7648.951534509097</v>
      </c>
      <c r="N263" s="12">
        <v>15797.6</v>
      </c>
      <c r="O263" s="15">
        <v>114.2</v>
      </c>
      <c r="P263" s="17">
        <f t="shared" si="14"/>
        <v>138.33274956217164</v>
      </c>
    </row>
    <row r="264" spans="1:16" ht="15">
      <c r="A264" s="1">
        <v>260</v>
      </c>
      <c r="B264" s="13">
        <v>39338</v>
      </c>
      <c r="D264" s="12">
        <v>13424.88</v>
      </c>
      <c r="F264" s="12">
        <v>6363.9</v>
      </c>
      <c r="G264" s="14">
        <v>2.0273</v>
      </c>
      <c r="H264" s="17">
        <f t="shared" si="12"/>
        <v>12901.534469999999</v>
      </c>
      <c r="J264" s="12">
        <v>5565.97</v>
      </c>
      <c r="K264" s="15">
        <v>0.7204</v>
      </c>
      <c r="L264" s="17">
        <f t="shared" si="13"/>
        <v>7726.221543586896</v>
      </c>
      <c r="N264" s="12">
        <v>15821.19</v>
      </c>
      <c r="O264" s="15">
        <v>115.41</v>
      </c>
      <c r="P264" s="17">
        <f t="shared" si="14"/>
        <v>137.08682089940214</v>
      </c>
    </row>
    <row r="265" spans="1:16" ht="15">
      <c r="A265" s="1">
        <v>261</v>
      </c>
      <c r="B265" s="13">
        <v>39339</v>
      </c>
      <c r="D265" s="12">
        <v>13442.52</v>
      </c>
      <c r="F265" s="12">
        <v>6289.3</v>
      </c>
      <c r="G265" s="14">
        <v>2.0117</v>
      </c>
      <c r="H265" s="17">
        <f t="shared" si="12"/>
        <v>12652.184809999999</v>
      </c>
      <c r="J265" s="12">
        <v>5538.92</v>
      </c>
      <c r="K265" s="15">
        <v>0.721</v>
      </c>
      <c r="L265" s="17">
        <f t="shared" si="13"/>
        <v>7682.274618585298</v>
      </c>
      <c r="N265" s="12">
        <v>16127.42</v>
      </c>
      <c r="O265" s="15">
        <v>115.07</v>
      </c>
      <c r="P265" s="17">
        <f t="shared" si="14"/>
        <v>140.15312418527853</v>
      </c>
    </row>
    <row r="266" spans="1:16" ht="15">
      <c r="A266" s="1">
        <v>262</v>
      </c>
      <c r="B266" s="13">
        <v>39343</v>
      </c>
      <c r="D266" s="12">
        <v>13739.39</v>
      </c>
      <c r="F266" s="12">
        <v>6283.3</v>
      </c>
      <c r="G266" s="14">
        <v>1.9968</v>
      </c>
      <c r="H266" s="17">
        <f t="shared" si="12"/>
        <v>12546.49344</v>
      </c>
      <c r="J266" s="12">
        <v>5549.35</v>
      </c>
      <c r="K266" s="15">
        <v>0.721</v>
      </c>
      <c r="L266" s="17">
        <f t="shared" si="13"/>
        <v>7696.740638002775</v>
      </c>
      <c r="N266" s="12">
        <v>15801.8</v>
      </c>
      <c r="O266" s="15">
        <v>115.81</v>
      </c>
      <c r="P266" s="17">
        <f t="shared" si="14"/>
        <v>136.44590277178136</v>
      </c>
    </row>
    <row r="267" spans="1:16" ht="15">
      <c r="A267" s="1">
        <v>263</v>
      </c>
      <c r="B267" s="13">
        <v>39344</v>
      </c>
      <c r="D267" s="12">
        <v>13815.56</v>
      </c>
      <c r="F267" s="12">
        <v>6460</v>
      </c>
      <c r="G267" s="14">
        <v>1.9993</v>
      </c>
      <c r="H267" s="17">
        <f t="shared" si="12"/>
        <v>12915.478000000001</v>
      </c>
      <c r="J267" s="12">
        <v>5730.82</v>
      </c>
      <c r="K267" s="15">
        <v>0.7164</v>
      </c>
      <c r="L267" s="17">
        <f t="shared" si="13"/>
        <v>7999.469570072584</v>
      </c>
      <c r="N267" s="12">
        <v>16381.54</v>
      </c>
      <c r="O267" s="15">
        <v>116.27</v>
      </c>
      <c r="P267" s="17">
        <f t="shared" si="14"/>
        <v>140.89223359422036</v>
      </c>
    </row>
    <row r="268" spans="1:16" ht="15">
      <c r="A268" s="1">
        <v>264</v>
      </c>
      <c r="B268" s="13">
        <v>39345</v>
      </c>
      <c r="D268" s="12">
        <v>13766.7</v>
      </c>
      <c r="F268" s="12">
        <v>6429</v>
      </c>
      <c r="G268" s="14">
        <v>2.0139</v>
      </c>
      <c r="H268" s="17">
        <f t="shared" si="12"/>
        <v>12947.3631</v>
      </c>
      <c r="J268" s="12">
        <v>5688.76</v>
      </c>
      <c r="K268" s="15">
        <v>0.7099</v>
      </c>
      <c r="L268" s="17">
        <f t="shared" si="13"/>
        <v>8013.466685448655</v>
      </c>
      <c r="N268" s="12">
        <v>16413.79</v>
      </c>
      <c r="O268" s="15">
        <v>114.55</v>
      </c>
      <c r="P268" s="17">
        <f t="shared" si="14"/>
        <v>143.28930597992144</v>
      </c>
    </row>
    <row r="269" spans="1:16" ht="15">
      <c r="A269" s="1">
        <v>265</v>
      </c>
      <c r="B269" s="13">
        <v>39346</v>
      </c>
      <c r="D269" s="12">
        <v>13820.19</v>
      </c>
      <c r="F269" s="12">
        <v>6456.7</v>
      </c>
      <c r="G269" s="14">
        <v>2.0206</v>
      </c>
      <c r="H269" s="17">
        <f t="shared" si="12"/>
        <v>13046.408019999999</v>
      </c>
      <c r="J269" s="12">
        <v>5700.65</v>
      </c>
      <c r="K269" s="15">
        <v>0.7095</v>
      </c>
      <c r="L269" s="17">
        <f t="shared" si="13"/>
        <v>8034.742776603241</v>
      </c>
      <c r="N269" s="12">
        <v>16312.61</v>
      </c>
      <c r="O269" s="15">
        <v>115.41</v>
      </c>
      <c r="P269" s="17">
        <f t="shared" si="14"/>
        <v>141.3448574646911</v>
      </c>
    </row>
    <row r="270" spans="1:16" ht="15">
      <c r="A270" s="1">
        <v>266</v>
      </c>
      <c r="B270" s="13">
        <v>39350</v>
      </c>
      <c r="D270" s="12">
        <v>13778.65</v>
      </c>
      <c r="F270" s="12">
        <v>6396.9</v>
      </c>
      <c r="G270" s="14">
        <v>2.0161</v>
      </c>
      <c r="H270" s="17">
        <f t="shared" si="12"/>
        <v>12896.790089999999</v>
      </c>
      <c r="J270" s="12">
        <v>5641.59</v>
      </c>
      <c r="K270" s="15">
        <v>0.708</v>
      </c>
      <c r="L270" s="17">
        <f t="shared" si="13"/>
        <v>7968.347457627119</v>
      </c>
      <c r="N270" s="12">
        <v>16401.73</v>
      </c>
      <c r="O270" s="15">
        <v>114.36</v>
      </c>
      <c r="P270" s="17">
        <f t="shared" si="14"/>
        <v>143.42191325638333</v>
      </c>
    </row>
    <row r="271" spans="1:16" ht="15">
      <c r="A271" s="1">
        <v>267</v>
      </c>
      <c r="B271" s="13">
        <v>39351</v>
      </c>
      <c r="D271" s="12">
        <v>13878.15</v>
      </c>
      <c r="F271" s="12">
        <v>6433</v>
      </c>
      <c r="G271" s="14">
        <v>2.0153</v>
      </c>
      <c r="H271" s="17">
        <f t="shared" si="12"/>
        <v>12964.4249</v>
      </c>
      <c r="J271" s="12">
        <v>5690.77</v>
      </c>
      <c r="K271" s="15">
        <v>0.7081</v>
      </c>
      <c r="L271" s="17">
        <f t="shared" si="13"/>
        <v>8036.675610789438</v>
      </c>
      <c r="N271" s="12">
        <v>16435.74</v>
      </c>
      <c r="O271" s="15">
        <v>115.7</v>
      </c>
      <c r="P271" s="17">
        <f t="shared" si="14"/>
        <v>142.05479688850477</v>
      </c>
    </row>
    <row r="272" spans="1:16" ht="15">
      <c r="A272" s="1">
        <v>268</v>
      </c>
      <c r="B272" s="13">
        <v>39352</v>
      </c>
      <c r="D272" s="12">
        <v>13912.94</v>
      </c>
      <c r="F272" s="12">
        <v>6486.4</v>
      </c>
      <c r="G272" s="14">
        <v>2.0239</v>
      </c>
      <c r="H272" s="17">
        <f t="shared" si="12"/>
        <v>13127.824959999998</v>
      </c>
      <c r="J272" s="12">
        <v>5733.37</v>
      </c>
      <c r="K272" s="15">
        <v>0.7066</v>
      </c>
      <c r="L272" s="17">
        <f t="shared" si="13"/>
        <v>8114.024908010189</v>
      </c>
      <c r="N272" s="12">
        <v>16832.22</v>
      </c>
      <c r="O272" s="15">
        <v>115.67</v>
      </c>
      <c r="P272" s="17">
        <f t="shared" si="14"/>
        <v>145.5193222097346</v>
      </c>
    </row>
    <row r="273" spans="1:16" ht="15">
      <c r="A273" s="1">
        <v>269</v>
      </c>
      <c r="B273" s="13">
        <v>39353</v>
      </c>
      <c r="D273" s="12">
        <v>13895.63</v>
      </c>
      <c r="F273" s="12">
        <v>6466.8</v>
      </c>
      <c r="G273" s="14">
        <v>2.0374</v>
      </c>
      <c r="H273" s="17">
        <f t="shared" si="12"/>
        <v>13175.45832</v>
      </c>
      <c r="J273" s="12">
        <v>5715.69</v>
      </c>
      <c r="K273" s="15">
        <v>0.703</v>
      </c>
      <c r="L273" s="17">
        <f t="shared" si="13"/>
        <v>8130.426742532006</v>
      </c>
      <c r="N273" s="12">
        <v>16785.69</v>
      </c>
      <c r="O273" s="15">
        <v>115.02</v>
      </c>
      <c r="P273" s="17">
        <f t="shared" si="14"/>
        <v>145.93714136671883</v>
      </c>
    </row>
    <row r="274" spans="1:16" ht="15">
      <c r="A274" s="1">
        <v>270</v>
      </c>
      <c r="B274" s="13">
        <v>39356</v>
      </c>
      <c r="D274" s="12">
        <v>14087.55</v>
      </c>
      <c r="F274" s="12">
        <v>6506.2</v>
      </c>
      <c r="G274" s="14">
        <v>2.043</v>
      </c>
      <c r="H274" s="17">
        <f t="shared" si="12"/>
        <v>13292.1666</v>
      </c>
      <c r="J274" s="12">
        <v>5773.26</v>
      </c>
      <c r="K274" s="15">
        <v>0.7021</v>
      </c>
      <c r="L274" s="17">
        <f t="shared" si="13"/>
        <v>8222.84574846888</v>
      </c>
      <c r="N274" s="12">
        <v>16845.96</v>
      </c>
      <c r="O274" s="15">
        <v>115.66</v>
      </c>
      <c r="P274" s="17">
        <f t="shared" si="14"/>
        <v>145.6507003285492</v>
      </c>
    </row>
    <row r="275" spans="1:16" ht="15">
      <c r="A275" s="1">
        <v>271</v>
      </c>
      <c r="B275" s="13">
        <v>39357</v>
      </c>
      <c r="D275" s="12">
        <v>14047.31</v>
      </c>
      <c r="F275" s="12">
        <v>6500.4</v>
      </c>
      <c r="G275" s="14">
        <v>2.0408</v>
      </c>
      <c r="H275" s="17">
        <f t="shared" si="12"/>
        <v>13266.016319999999</v>
      </c>
      <c r="J275" s="12">
        <v>5799.27</v>
      </c>
      <c r="K275" s="15">
        <v>0.7066</v>
      </c>
      <c r="L275" s="17">
        <f t="shared" si="13"/>
        <v>8207.288423436174</v>
      </c>
      <c r="N275" s="12">
        <v>17046.78</v>
      </c>
      <c r="O275" s="15">
        <v>115.9</v>
      </c>
      <c r="P275" s="17">
        <f t="shared" si="14"/>
        <v>147.08179465056082</v>
      </c>
    </row>
    <row r="276" spans="1:16" ht="15">
      <c r="A276" s="1">
        <v>272</v>
      </c>
      <c r="B276" s="13">
        <v>39358</v>
      </c>
      <c r="D276" s="12">
        <v>13968.05</v>
      </c>
      <c r="F276" s="12">
        <v>6535.2</v>
      </c>
      <c r="G276" s="14">
        <v>2.037</v>
      </c>
      <c r="H276" s="17">
        <f t="shared" si="12"/>
        <v>13312.202399999998</v>
      </c>
      <c r="J276" s="12">
        <v>5806.18</v>
      </c>
      <c r="K276" s="15">
        <v>0.7069</v>
      </c>
      <c r="L276" s="17">
        <f t="shared" si="13"/>
        <v>8213.58042155892</v>
      </c>
      <c r="N276" s="12">
        <v>17199.89</v>
      </c>
      <c r="O276" s="15">
        <v>116.75</v>
      </c>
      <c r="P276" s="17">
        <f t="shared" si="14"/>
        <v>147.3223982869379</v>
      </c>
    </row>
    <row r="277" spans="1:16" ht="15">
      <c r="A277" s="1">
        <v>273</v>
      </c>
      <c r="B277" s="13">
        <v>39359</v>
      </c>
      <c r="D277" s="12">
        <v>13974.31</v>
      </c>
      <c r="F277" s="12">
        <v>6547.9</v>
      </c>
      <c r="G277" s="14">
        <v>2.0413</v>
      </c>
      <c r="H277" s="17">
        <f t="shared" si="12"/>
        <v>13366.22827</v>
      </c>
      <c r="J277" s="12">
        <v>5804.39</v>
      </c>
      <c r="K277" s="15">
        <v>0.7075</v>
      </c>
      <c r="L277" s="17">
        <f t="shared" si="13"/>
        <v>8204.08480565371</v>
      </c>
      <c r="N277" s="12">
        <v>17092.49</v>
      </c>
      <c r="O277" s="15">
        <v>116.46</v>
      </c>
      <c r="P277" s="17">
        <f t="shared" si="14"/>
        <v>146.76704447879104</v>
      </c>
    </row>
    <row r="278" spans="1:16" ht="15">
      <c r="A278" s="1">
        <v>274</v>
      </c>
      <c r="B278" s="13">
        <v>39360</v>
      </c>
      <c r="D278" s="12">
        <v>14066.01</v>
      </c>
      <c r="F278" s="12">
        <v>6595.8</v>
      </c>
      <c r="G278" s="14">
        <v>2.0417</v>
      </c>
      <c r="H278" s="17">
        <f t="shared" si="12"/>
        <v>13466.64486</v>
      </c>
      <c r="J278" s="12">
        <v>5843.24</v>
      </c>
      <c r="K278" s="15">
        <v>0.7071</v>
      </c>
      <c r="L278" s="17">
        <f t="shared" si="13"/>
        <v>8263.66850516193</v>
      </c>
      <c r="N278" s="12">
        <v>17065.04</v>
      </c>
      <c r="O278" s="15">
        <v>116.7</v>
      </c>
      <c r="P278" s="17">
        <f t="shared" si="14"/>
        <v>146.22999143101973</v>
      </c>
    </row>
    <row r="279" spans="1:16" ht="15">
      <c r="A279" s="1">
        <v>275</v>
      </c>
      <c r="B279" s="13">
        <v>39364</v>
      </c>
      <c r="D279" s="12">
        <v>14164.53</v>
      </c>
      <c r="F279" s="12">
        <v>6615.4</v>
      </c>
      <c r="G279" s="14">
        <v>2.0336</v>
      </c>
      <c r="H279" s="17">
        <f t="shared" si="12"/>
        <v>13453.07744</v>
      </c>
      <c r="J279" s="12">
        <v>5861.93</v>
      </c>
      <c r="K279" s="15">
        <v>0.7098</v>
      </c>
      <c r="L279" s="17">
        <f t="shared" si="13"/>
        <v>8258.565793181178</v>
      </c>
      <c r="N279" s="12">
        <v>17159.9</v>
      </c>
      <c r="O279" s="15">
        <v>116.99</v>
      </c>
      <c r="P279" s="17">
        <f t="shared" si="14"/>
        <v>146.67834857680145</v>
      </c>
    </row>
    <row r="280" spans="1:16" ht="15">
      <c r="A280" s="1">
        <v>276</v>
      </c>
      <c r="B280" s="13">
        <v>39365</v>
      </c>
      <c r="D280" s="12">
        <v>14078.69</v>
      </c>
      <c r="F280" s="12">
        <v>6633</v>
      </c>
      <c r="G280" s="14">
        <v>2.0437</v>
      </c>
      <c r="H280" s="17">
        <f t="shared" si="12"/>
        <v>13555.862099999998</v>
      </c>
      <c r="J280" s="12">
        <v>5838.49</v>
      </c>
      <c r="K280" s="15">
        <v>0.706</v>
      </c>
      <c r="L280" s="17">
        <f t="shared" si="13"/>
        <v>8269.815864022663</v>
      </c>
      <c r="N280" s="12">
        <v>17177.89</v>
      </c>
      <c r="O280" s="15">
        <v>117.08</v>
      </c>
      <c r="P280" s="17">
        <f t="shared" si="14"/>
        <v>146.71925179364536</v>
      </c>
    </row>
    <row r="281" spans="1:16" ht="15">
      <c r="A281" s="1">
        <v>277</v>
      </c>
      <c r="B281" s="13">
        <v>39366</v>
      </c>
      <c r="D281" s="12">
        <v>14015.12</v>
      </c>
      <c r="F281" s="12">
        <v>6724.5</v>
      </c>
      <c r="G281" s="14">
        <v>2.0385</v>
      </c>
      <c r="H281" s="17">
        <f t="shared" si="12"/>
        <v>13707.89325</v>
      </c>
      <c r="J281" s="12">
        <v>5862.83</v>
      </c>
      <c r="K281" s="15">
        <v>0.7023</v>
      </c>
      <c r="L281" s="17">
        <f t="shared" si="13"/>
        <v>8348.042147230528</v>
      </c>
      <c r="N281" s="12">
        <v>17458.98</v>
      </c>
      <c r="O281" s="15">
        <v>117.58</v>
      </c>
      <c r="P281" s="17">
        <f t="shared" si="14"/>
        <v>148.4859670011907</v>
      </c>
    </row>
    <row r="282" spans="1:16" ht="15">
      <c r="A282" s="1">
        <v>278</v>
      </c>
      <c r="B282" s="13">
        <v>39367</v>
      </c>
      <c r="D282" s="12">
        <v>14093.08</v>
      </c>
      <c r="F282" s="12">
        <v>6730.7</v>
      </c>
      <c r="G282" s="14">
        <v>2.0347</v>
      </c>
      <c r="H282" s="17">
        <f t="shared" si="12"/>
        <v>13694.95529</v>
      </c>
      <c r="J282" s="12">
        <v>5843.95</v>
      </c>
      <c r="K282" s="15">
        <v>0.7057</v>
      </c>
      <c r="L282" s="17">
        <f t="shared" si="13"/>
        <v>8281.068442681026</v>
      </c>
      <c r="N282" s="12">
        <v>17331.17</v>
      </c>
      <c r="O282" s="15">
        <v>117.43</v>
      </c>
      <c r="P282" s="17">
        <f t="shared" si="14"/>
        <v>147.5872434641914</v>
      </c>
    </row>
    <row r="283" spans="1:16" ht="15">
      <c r="A283" s="1">
        <v>279</v>
      </c>
      <c r="B283" s="13">
        <v>39370</v>
      </c>
      <c r="D283" s="12">
        <v>13984.8</v>
      </c>
      <c r="F283" s="12">
        <v>6644.5</v>
      </c>
      <c r="G283" s="14">
        <v>2.0422</v>
      </c>
      <c r="H283" s="17">
        <f t="shared" si="12"/>
        <v>13569.397899999998</v>
      </c>
      <c r="J283" s="12">
        <v>5807.44</v>
      </c>
      <c r="K283" s="15">
        <v>0.703</v>
      </c>
      <c r="L283" s="17">
        <f t="shared" si="13"/>
        <v>8260.938833570412</v>
      </c>
      <c r="N283" s="12">
        <v>17358.15</v>
      </c>
      <c r="O283" s="15">
        <v>117.46</v>
      </c>
      <c r="P283" s="17">
        <f t="shared" si="14"/>
        <v>147.77924399795677</v>
      </c>
    </row>
    <row r="284" spans="1:16" ht="15">
      <c r="A284" s="1">
        <v>280</v>
      </c>
      <c r="B284" s="13">
        <v>39371</v>
      </c>
      <c r="D284" s="12">
        <v>13912.94</v>
      </c>
      <c r="F284" s="12">
        <v>6614.3</v>
      </c>
      <c r="G284" s="14">
        <v>2.0319</v>
      </c>
      <c r="H284" s="17">
        <f t="shared" si="12"/>
        <v>13439.596169999999</v>
      </c>
      <c r="J284" s="12">
        <v>5774.36</v>
      </c>
      <c r="K284" s="15">
        <v>0.7064</v>
      </c>
      <c r="L284" s="17">
        <f t="shared" si="13"/>
        <v>8174.348810872027</v>
      </c>
      <c r="N284" s="12">
        <v>17137.92</v>
      </c>
      <c r="O284" s="15">
        <v>116.57</v>
      </c>
      <c r="P284" s="17">
        <f t="shared" si="14"/>
        <v>147.01827228274857</v>
      </c>
    </row>
    <row r="285" spans="1:16" ht="15">
      <c r="A285" s="1">
        <v>281</v>
      </c>
      <c r="B285" s="13">
        <v>39372</v>
      </c>
      <c r="D285" s="12">
        <v>13892.54</v>
      </c>
      <c r="F285" s="12">
        <v>6677.7</v>
      </c>
      <c r="G285" s="14">
        <v>2.0377</v>
      </c>
      <c r="H285" s="17">
        <f t="shared" si="12"/>
        <v>13607.14929</v>
      </c>
      <c r="J285" s="12">
        <v>5818.8</v>
      </c>
      <c r="K285" s="15">
        <v>0.7044</v>
      </c>
      <c r="L285" s="17">
        <f t="shared" si="13"/>
        <v>8260.647359454855</v>
      </c>
      <c r="N285" s="12">
        <v>16955.31</v>
      </c>
      <c r="O285" s="15">
        <v>116.68</v>
      </c>
      <c r="P285" s="17">
        <f t="shared" si="14"/>
        <v>145.31462118615016</v>
      </c>
    </row>
    <row r="286" spans="1:16" ht="15">
      <c r="A286" s="1">
        <v>282</v>
      </c>
      <c r="B286" s="13">
        <v>39373</v>
      </c>
      <c r="D286" s="12">
        <v>13888.96</v>
      </c>
      <c r="F286" s="12">
        <v>6609.4</v>
      </c>
      <c r="G286" s="14">
        <v>2.0464</v>
      </c>
      <c r="H286" s="17">
        <f t="shared" si="12"/>
        <v>13525.47616</v>
      </c>
      <c r="J286" s="12">
        <v>5767.24</v>
      </c>
      <c r="K286" s="15">
        <v>0.7002</v>
      </c>
      <c r="L286" s="17">
        <f t="shared" si="13"/>
        <v>8236.560982576406</v>
      </c>
      <c r="N286" s="12">
        <v>17106.09</v>
      </c>
      <c r="O286" s="15">
        <v>115.67</v>
      </c>
      <c r="P286" s="17">
        <f t="shared" si="14"/>
        <v>147.88700613815163</v>
      </c>
    </row>
    <row r="287" spans="1:16" ht="15">
      <c r="A287" s="1">
        <v>283</v>
      </c>
      <c r="B287" s="13">
        <v>39374</v>
      </c>
      <c r="D287" s="12">
        <v>13522.02</v>
      </c>
      <c r="F287" s="12">
        <v>6527.9</v>
      </c>
      <c r="G287" s="14">
        <v>2.0458</v>
      </c>
      <c r="H287" s="17">
        <f t="shared" si="12"/>
        <v>13354.777819999998</v>
      </c>
      <c r="J287" s="12">
        <v>5740.48</v>
      </c>
      <c r="K287" s="15">
        <v>0.7019</v>
      </c>
      <c r="L287" s="17">
        <f t="shared" si="13"/>
        <v>8178.486963954979</v>
      </c>
      <c r="N287" s="12">
        <v>16814.37</v>
      </c>
      <c r="O287" s="15">
        <v>114.94</v>
      </c>
      <c r="P287" s="17">
        <f t="shared" si="14"/>
        <v>146.2882373412215</v>
      </c>
    </row>
    <row r="288" spans="1:16" ht="15">
      <c r="A288" s="1">
        <v>284</v>
      </c>
      <c r="B288" s="13">
        <v>39377</v>
      </c>
      <c r="D288" s="12">
        <v>13566.97</v>
      </c>
      <c r="F288" s="12">
        <v>6459.3</v>
      </c>
      <c r="G288" s="14">
        <v>2.0276</v>
      </c>
      <c r="H288" s="17">
        <f t="shared" si="12"/>
        <v>13096.876680000001</v>
      </c>
      <c r="J288" s="12">
        <v>5661.27</v>
      </c>
      <c r="K288" s="15">
        <v>0.7069</v>
      </c>
      <c r="L288" s="17">
        <f t="shared" si="13"/>
        <v>8008.586787381526</v>
      </c>
      <c r="N288" s="12">
        <v>16438.47</v>
      </c>
      <c r="O288" s="15">
        <v>114.06</v>
      </c>
      <c r="P288" s="17">
        <f t="shared" si="14"/>
        <v>144.12125197264598</v>
      </c>
    </row>
    <row r="289" spans="1:16" ht="15">
      <c r="A289" s="1">
        <v>285</v>
      </c>
      <c r="B289" s="13">
        <v>39378</v>
      </c>
      <c r="D289" s="12">
        <v>13676.23</v>
      </c>
      <c r="F289" s="12">
        <v>6514</v>
      </c>
      <c r="G289" s="14">
        <v>2.0484</v>
      </c>
      <c r="H289" s="17">
        <f t="shared" si="12"/>
        <v>13343.2776</v>
      </c>
      <c r="J289" s="12">
        <v>5705.05</v>
      </c>
      <c r="K289" s="15">
        <v>0.702</v>
      </c>
      <c r="L289" s="17">
        <f t="shared" si="13"/>
        <v>8126.851851851852</v>
      </c>
      <c r="N289" s="12">
        <v>16450.58</v>
      </c>
      <c r="O289" s="15">
        <v>114.67</v>
      </c>
      <c r="P289" s="17">
        <f t="shared" si="14"/>
        <v>143.46019011075262</v>
      </c>
    </row>
    <row r="290" spans="1:16" ht="15">
      <c r="A290" s="1">
        <v>286</v>
      </c>
      <c r="B290" s="13">
        <v>39379</v>
      </c>
      <c r="D290" s="12">
        <v>13675.25</v>
      </c>
      <c r="F290" s="12">
        <v>6482</v>
      </c>
      <c r="G290" s="14">
        <v>2.0468</v>
      </c>
      <c r="H290" s="17">
        <f t="shared" si="12"/>
        <v>13267.357600000001</v>
      </c>
      <c r="J290" s="12">
        <v>5674.67</v>
      </c>
      <c r="K290" s="15">
        <v>0.7029</v>
      </c>
      <c r="L290" s="17">
        <f t="shared" si="13"/>
        <v>8073.225209844929</v>
      </c>
      <c r="N290" s="12">
        <v>16358.39</v>
      </c>
      <c r="O290" s="15">
        <v>114.08</v>
      </c>
      <c r="P290" s="17">
        <f t="shared" si="14"/>
        <v>143.39402173913044</v>
      </c>
    </row>
    <row r="291" spans="1:16" ht="15">
      <c r="A291" s="1">
        <v>287</v>
      </c>
      <c r="B291" s="13">
        <v>39380</v>
      </c>
      <c r="D291" s="12">
        <v>13671.92</v>
      </c>
      <c r="F291" s="12">
        <v>6576.3</v>
      </c>
      <c r="G291" s="14">
        <v>2.0497</v>
      </c>
      <c r="H291" s="17">
        <f t="shared" si="12"/>
        <v>13479.442110000002</v>
      </c>
      <c r="J291" s="12">
        <v>5760.3</v>
      </c>
      <c r="K291" s="15">
        <v>0.699</v>
      </c>
      <c r="L291" s="17">
        <f t="shared" si="13"/>
        <v>8240.772532188843</v>
      </c>
      <c r="N291" s="12">
        <v>16284.17</v>
      </c>
      <c r="O291" s="15">
        <v>114.25</v>
      </c>
      <c r="P291" s="17">
        <f t="shared" si="14"/>
        <v>142.53102844638948</v>
      </c>
    </row>
    <row r="292" spans="1:16" ht="15">
      <c r="A292" s="1">
        <v>288</v>
      </c>
      <c r="B292" s="13">
        <v>39381</v>
      </c>
      <c r="D292" s="12">
        <v>13806.7</v>
      </c>
      <c r="F292" s="12">
        <v>6661.3</v>
      </c>
      <c r="G292" s="14">
        <v>2.0523</v>
      </c>
      <c r="H292" s="17">
        <f t="shared" si="12"/>
        <v>13670.98599</v>
      </c>
      <c r="J292" s="12">
        <v>5794.87</v>
      </c>
      <c r="K292" s="15">
        <v>0.695</v>
      </c>
      <c r="L292" s="17">
        <f t="shared" si="13"/>
        <v>8337.942446043166</v>
      </c>
      <c r="N292" s="12">
        <v>16505.63</v>
      </c>
      <c r="O292" s="15">
        <v>114.15</v>
      </c>
      <c r="P292" s="17">
        <f t="shared" si="14"/>
        <v>144.5959702146299</v>
      </c>
    </row>
    <row r="293" spans="1:16" ht="15">
      <c r="A293" s="1">
        <v>289</v>
      </c>
      <c r="B293" s="13">
        <v>39384</v>
      </c>
      <c r="D293" s="12">
        <v>13870.26</v>
      </c>
      <c r="F293" s="12">
        <v>6706</v>
      </c>
      <c r="G293" s="14">
        <v>2.0609</v>
      </c>
      <c r="H293" s="17">
        <f t="shared" si="12"/>
        <v>13820.395400000001</v>
      </c>
      <c r="J293" s="12">
        <v>5836.19</v>
      </c>
      <c r="K293" s="15">
        <v>0.6942</v>
      </c>
      <c r="L293" s="17">
        <f t="shared" si="13"/>
        <v>8407.072889657158</v>
      </c>
      <c r="N293" s="12">
        <v>16698.08</v>
      </c>
      <c r="O293" s="15">
        <v>114.7</v>
      </c>
      <c r="P293" s="17">
        <f t="shared" si="14"/>
        <v>145.58047079337402</v>
      </c>
    </row>
    <row r="294" spans="1:16" ht="15">
      <c r="A294" s="1">
        <v>290</v>
      </c>
      <c r="B294" s="13">
        <v>39385</v>
      </c>
      <c r="D294" s="12">
        <v>13792.47</v>
      </c>
      <c r="F294" s="12">
        <v>6659</v>
      </c>
      <c r="G294" s="14">
        <v>2.0671</v>
      </c>
      <c r="H294" s="17">
        <f t="shared" si="12"/>
        <v>13764.8189</v>
      </c>
      <c r="J294" s="12">
        <v>5803.93</v>
      </c>
      <c r="K294" s="15">
        <v>0.6933</v>
      </c>
      <c r="L294" s="17">
        <f t="shared" si="13"/>
        <v>8371.455358430694</v>
      </c>
      <c r="N294" s="12">
        <v>16651.01</v>
      </c>
      <c r="O294" s="15">
        <v>114.72</v>
      </c>
      <c r="P294" s="17">
        <f t="shared" si="14"/>
        <v>145.14478730822873</v>
      </c>
    </row>
    <row r="295" spans="1:16" ht="15">
      <c r="A295" s="1">
        <v>291</v>
      </c>
      <c r="B295" s="13">
        <v>39386</v>
      </c>
      <c r="D295" s="12">
        <v>13930.01</v>
      </c>
      <c r="F295" s="12">
        <v>6721.6</v>
      </c>
      <c r="G295" s="14">
        <v>2.0774</v>
      </c>
      <c r="H295" s="17">
        <f t="shared" si="12"/>
        <v>13963.45184</v>
      </c>
      <c r="J295" s="12">
        <v>5847.95</v>
      </c>
      <c r="K295" s="15">
        <v>0.6911</v>
      </c>
      <c r="L295" s="17">
        <f t="shared" si="13"/>
        <v>8461.800028939371</v>
      </c>
      <c r="N295" s="12">
        <v>16737.63</v>
      </c>
      <c r="O295" s="15">
        <v>115.29</v>
      </c>
      <c r="P295" s="17">
        <f t="shared" si="14"/>
        <v>145.1785063752277</v>
      </c>
    </row>
    <row r="296" spans="1:16" ht="15">
      <c r="A296" s="1">
        <v>292</v>
      </c>
      <c r="B296" s="13">
        <v>39387</v>
      </c>
      <c r="D296" s="12">
        <v>13567.87</v>
      </c>
      <c r="F296" s="12">
        <v>6586.1</v>
      </c>
      <c r="G296" s="14">
        <v>2.0817</v>
      </c>
      <c r="H296" s="17">
        <f t="shared" si="12"/>
        <v>13710.284370000001</v>
      </c>
      <c r="J296" s="12">
        <v>5730.92</v>
      </c>
      <c r="K296" s="15">
        <v>0.6927</v>
      </c>
      <c r="L296" s="17">
        <f t="shared" si="13"/>
        <v>8273.307348058323</v>
      </c>
      <c r="N296" s="12">
        <v>16870.4</v>
      </c>
      <c r="O296" s="15">
        <v>114.88</v>
      </c>
      <c r="P296" s="17">
        <f t="shared" si="14"/>
        <v>146.8523676880223</v>
      </c>
    </row>
    <row r="297" spans="1:16" ht="15">
      <c r="A297" s="1">
        <v>293</v>
      </c>
      <c r="B297" s="13">
        <v>39388</v>
      </c>
      <c r="D297" s="12">
        <v>13595.1</v>
      </c>
      <c r="F297" s="12">
        <v>6530.6</v>
      </c>
      <c r="G297" s="14">
        <v>2.082</v>
      </c>
      <c r="H297" s="17">
        <f t="shared" si="12"/>
        <v>13596.7092</v>
      </c>
      <c r="J297" s="12">
        <v>5720.42</v>
      </c>
      <c r="K297" s="15">
        <v>0.6905</v>
      </c>
      <c r="L297" s="17">
        <f t="shared" si="13"/>
        <v>8284.460535843591</v>
      </c>
      <c r="N297" s="12">
        <v>16517.48</v>
      </c>
      <c r="O297" s="15">
        <v>114.76</v>
      </c>
      <c r="P297" s="17">
        <f t="shared" si="14"/>
        <v>143.93063785291042</v>
      </c>
    </row>
    <row r="298" spans="1:16" ht="15">
      <c r="A298" s="1">
        <v>294</v>
      </c>
      <c r="B298" s="13">
        <v>39391</v>
      </c>
      <c r="D298" s="12">
        <v>13543.4</v>
      </c>
      <c r="F298" s="12">
        <v>6461.4</v>
      </c>
      <c r="G298" s="14">
        <v>2.0806</v>
      </c>
      <c r="H298" s="17">
        <f t="shared" si="12"/>
        <v>13443.588839999999</v>
      </c>
      <c r="J298" s="12">
        <v>5684.62</v>
      </c>
      <c r="K298" s="15">
        <v>0.6911</v>
      </c>
      <c r="L298" s="17">
        <f t="shared" si="13"/>
        <v>8225.46664737375</v>
      </c>
      <c r="N298" s="12">
        <v>16268.92</v>
      </c>
      <c r="O298" s="15">
        <v>114.5</v>
      </c>
      <c r="P298" s="17">
        <f t="shared" si="14"/>
        <v>142.08663755458517</v>
      </c>
    </row>
    <row r="299" spans="1:16" ht="15">
      <c r="A299" s="1">
        <v>295</v>
      </c>
      <c r="B299" s="13">
        <v>39392</v>
      </c>
      <c r="D299" s="12">
        <v>13660.94</v>
      </c>
      <c r="F299" s="12">
        <v>6474.9</v>
      </c>
      <c r="G299" s="14">
        <v>2.0876</v>
      </c>
      <c r="H299" s="17">
        <f t="shared" si="12"/>
        <v>13517.00124</v>
      </c>
      <c r="J299" s="12">
        <v>5709.42</v>
      </c>
      <c r="K299" s="15">
        <v>0.6872</v>
      </c>
      <c r="L299" s="17">
        <f t="shared" si="13"/>
        <v>8308.23632130384</v>
      </c>
      <c r="N299" s="12">
        <v>16249.63</v>
      </c>
      <c r="O299" s="15">
        <v>114.31</v>
      </c>
      <c r="P299" s="17">
        <f t="shared" si="14"/>
        <v>142.15405476336278</v>
      </c>
    </row>
    <row r="300" spans="1:16" ht="15">
      <c r="A300" s="1">
        <v>296</v>
      </c>
      <c r="B300" s="13">
        <v>39393</v>
      </c>
      <c r="D300" s="12">
        <v>13300.02</v>
      </c>
      <c r="F300" s="12">
        <v>6385.1</v>
      </c>
      <c r="G300" s="14">
        <v>2.104</v>
      </c>
      <c r="H300" s="17">
        <f t="shared" si="12"/>
        <v>13434.2504</v>
      </c>
      <c r="J300" s="12">
        <v>5683.22</v>
      </c>
      <c r="K300" s="15">
        <v>0.6818</v>
      </c>
      <c r="L300" s="17">
        <f t="shared" si="13"/>
        <v>8335.611616309769</v>
      </c>
      <c r="N300" s="12">
        <v>16096.68</v>
      </c>
      <c r="O300" s="15">
        <v>113.25</v>
      </c>
      <c r="P300" s="17">
        <f t="shared" si="14"/>
        <v>142.13403973509935</v>
      </c>
    </row>
    <row r="301" spans="1:16" ht="15">
      <c r="A301" s="1">
        <v>297</v>
      </c>
      <c r="B301" s="13">
        <v>39394</v>
      </c>
      <c r="D301" s="12">
        <v>13266.29</v>
      </c>
      <c r="F301" s="12">
        <v>6381.9</v>
      </c>
      <c r="G301" s="14">
        <v>2.1081</v>
      </c>
      <c r="H301" s="17">
        <f t="shared" si="12"/>
        <v>13453.683389999998</v>
      </c>
      <c r="J301" s="12">
        <v>5631.63</v>
      </c>
      <c r="K301" s="15">
        <v>0.6808</v>
      </c>
      <c r="L301" s="17">
        <f t="shared" si="13"/>
        <v>8272.07696827262</v>
      </c>
      <c r="N301" s="12">
        <v>15771.57</v>
      </c>
      <c r="O301" s="15">
        <v>112.76</v>
      </c>
      <c r="P301" s="17">
        <f t="shared" si="14"/>
        <v>139.8684817311103</v>
      </c>
    </row>
    <row r="302" spans="1:16" ht="15">
      <c r="A302" s="1">
        <v>298</v>
      </c>
      <c r="B302" s="13">
        <v>39395</v>
      </c>
      <c r="D302" s="12">
        <v>13042.74</v>
      </c>
      <c r="F302" s="12">
        <v>6304.9</v>
      </c>
      <c r="G302" s="14">
        <v>2.0948</v>
      </c>
      <c r="H302" s="17">
        <f t="shared" si="12"/>
        <v>13207.50452</v>
      </c>
      <c r="J302" s="12">
        <v>5524.18</v>
      </c>
      <c r="K302" s="15">
        <v>0.6813</v>
      </c>
      <c r="L302" s="17">
        <f t="shared" si="13"/>
        <v>8108.292969323353</v>
      </c>
      <c r="N302" s="12">
        <v>15583.42</v>
      </c>
      <c r="O302" s="15">
        <v>110.65</v>
      </c>
      <c r="P302" s="17">
        <f t="shared" si="14"/>
        <v>140.8352462720289</v>
      </c>
    </row>
    <row r="303" spans="1:16" ht="15">
      <c r="A303" s="1">
        <v>299</v>
      </c>
      <c r="B303" s="13">
        <v>39398</v>
      </c>
      <c r="D303" s="12">
        <v>12987.55</v>
      </c>
      <c r="F303" s="12">
        <v>6337.9</v>
      </c>
      <c r="G303" s="14">
        <v>2.0592</v>
      </c>
      <c r="H303" s="17">
        <f t="shared" si="12"/>
        <v>13051.00368</v>
      </c>
      <c r="J303" s="12">
        <v>5535.56</v>
      </c>
      <c r="K303" s="15">
        <v>0.6879</v>
      </c>
      <c r="L303" s="17">
        <f t="shared" si="13"/>
        <v>8047.041721180405</v>
      </c>
      <c r="N303" s="12">
        <v>15197.09</v>
      </c>
      <c r="O303" s="15">
        <v>109.38</v>
      </c>
      <c r="P303" s="17">
        <f t="shared" si="14"/>
        <v>138.9384713841653</v>
      </c>
    </row>
    <row r="304" spans="1:16" ht="15">
      <c r="A304" s="1">
        <v>300</v>
      </c>
      <c r="B304" s="13">
        <v>39399</v>
      </c>
      <c r="D304" s="12">
        <v>13307.09</v>
      </c>
      <c r="F304" s="12">
        <v>6362.4</v>
      </c>
      <c r="G304" s="14">
        <v>2.0724</v>
      </c>
      <c r="H304" s="17">
        <f t="shared" si="12"/>
        <v>13185.437759999999</v>
      </c>
      <c r="J304" s="12">
        <v>5538.91</v>
      </c>
      <c r="K304" s="15">
        <v>0.6848</v>
      </c>
      <c r="L304" s="17">
        <f t="shared" si="13"/>
        <v>8088.3615654205605</v>
      </c>
      <c r="N304" s="12">
        <v>15126.63</v>
      </c>
      <c r="O304" s="15">
        <v>110.23</v>
      </c>
      <c r="P304" s="17">
        <f t="shared" si="14"/>
        <v>137.22788714506032</v>
      </c>
    </row>
    <row r="305" spans="1:16" ht="15">
      <c r="A305" s="1">
        <v>301</v>
      </c>
      <c r="B305" s="13">
        <v>39400</v>
      </c>
      <c r="D305" s="12">
        <v>13231.01</v>
      </c>
      <c r="F305" s="12">
        <v>6432.1</v>
      </c>
      <c r="G305" s="14">
        <v>2.0654</v>
      </c>
      <c r="H305" s="17">
        <f t="shared" si="12"/>
        <v>13284.85934</v>
      </c>
      <c r="J305" s="12">
        <v>5613.6</v>
      </c>
      <c r="K305" s="15">
        <v>0.6806</v>
      </c>
      <c r="L305" s="17">
        <f t="shared" si="13"/>
        <v>8248.016456068175</v>
      </c>
      <c r="N305" s="12">
        <v>15499.56</v>
      </c>
      <c r="O305" s="15">
        <v>111.4</v>
      </c>
      <c r="P305" s="17">
        <f t="shared" si="14"/>
        <v>139.1342908438061</v>
      </c>
    </row>
    <row r="306" spans="1:16" ht="15">
      <c r="A306" s="1">
        <v>302</v>
      </c>
      <c r="B306" s="13">
        <v>39401</v>
      </c>
      <c r="D306" s="12">
        <v>13110.05</v>
      </c>
      <c r="F306" s="12">
        <v>6359.6</v>
      </c>
      <c r="G306" s="14">
        <v>2.0453</v>
      </c>
      <c r="H306" s="17">
        <f t="shared" si="12"/>
        <v>13007.289880000002</v>
      </c>
      <c r="J306" s="12">
        <v>5561.13</v>
      </c>
      <c r="K306" s="15">
        <v>0.6837</v>
      </c>
      <c r="L306" s="17">
        <f t="shared" si="13"/>
        <v>8133.87450636244</v>
      </c>
      <c r="N306" s="12">
        <v>15396.3</v>
      </c>
      <c r="O306" s="15">
        <v>110.93</v>
      </c>
      <c r="P306" s="17">
        <f t="shared" si="14"/>
        <v>138.7929324799423</v>
      </c>
    </row>
    <row r="307" spans="1:16" ht="15">
      <c r="A307" s="1">
        <v>303</v>
      </c>
      <c r="B307" s="13">
        <v>39402</v>
      </c>
      <c r="D307" s="12">
        <v>13176.79</v>
      </c>
      <c r="F307" s="12">
        <v>6291.2</v>
      </c>
      <c r="G307" s="14">
        <v>2.0457</v>
      </c>
      <c r="H307" s="17">
        <f t="shared" si="12"/>
        <v>12869.90784</v>
      </c>
      <c r="J307" s="12">
        <v>5523.63</v>
      </c>
      <c r="K307" s="15">
        <v>0.6834</v>
      </c>
      <c r="L307" s="17">
        <f t="shared" si="13"/>
        <v>8082.572431957858</v>
      </c>
      <c r="N307" s="12">
        <v>15154.61</v>
      </c>
      <c r="O307" s="15">
        <v>110.61</v>
      </c>
      <c r="P307" s="17">
        <f t="shared" si="14"/>
        <v>137.00940240484587</v>
      </c>
    </row>
    <row r="308" spans="1:16" ht="15">
      <c r="A308" s="1">
        <v>304</v>
      </c>
      <c r="B308" s="13">
        <v>39405</v>
      </c>
      <c r="D308" s="12">
        <v>12958.44</v>
      </c>
      <c r="F308" s="12">
        <v>6120.8</v>
      </c>
      <c r="G308" s="14">
        <v>2.0519</v>
      </c>
      <c r="H308" s="17">
        <f t="shared" si="12"/>
        <v>12559.26952</v>
      </c>
      <c r="J308" s="12">
        <v>5432.57</v>
      </c>
      <c r="K308" s="15">
        <v>0.6824</v>
      </c>
      <c r="L308" s="17">
        <f t="shared" si="13"/>
        <v>7960.975967174677</v>
      </c>
      <c r="N308" s="12">
        <v>15042.56</v>
      </c>
      <c r="O308" s="15">
        <v>110.18</v>
      </c>
      <c r="P308" s="17">
        <f t="shared" si="14"/>
        <v>136.52713741150842</v>
      </c>
    </row>
    <row r="309" spans="1:16" ht="15">
      <c r="A309" s="1">
        <v>305</v>
      </c>
      <c r="B309" s="13">
        <v>39406</v>
      </c>
      <c r="D309" s="12">
        <v>13010.14</v>
      </c>
      <c r="F309" s="12">
        <v>6226.5</v>
      </c>
      <c r="G309" s="14">
        <v>2.0646</v>
      </c>
      <c r="H309" s="17">
        <f t="shared" si="12"/>
        <v>12855.2319</v>
      </c>
      <c r="J309" s="12">
        <v>5506.68</v>
      </c>
      <c r="K309" s="15">
        <v>0.6765</v>
      </c>
      <c r="L309" s="17">
        <f t="shared" si="13"/>
        <v>8139.9556541019965</v>
      </c>
      <c r="N309" s="12">
        <v>15211.52</v>
      </c>
      <c r="O309" s="15">
        <v>110.16</v>
      </c>
      <c r="P309" s="17">
        <f t="shared" si="14"/>
        <v>138.08569353667394</v>
      </c>
    </row>
    <row r="310" spans="1:16" ht="15">
      <c r="A310" s="1">
        <v>306</v>
      </c>
      <c r="B310" s="13">
        <v>39407</v>
      </c>
      <c r="D310" s="12">
        <v>12799.04</v>
      </c>
      <c r="F310" s="12">
        <v>6070.9</v>
      </c>
      <c r="G310" s="14">
        <v>2.0551</v>
      </c>
      <c r="H310" s="17">
        <f t="shared" si="12"/>
        <v>12476.306589999998</v>
      </c>
      <c r="J310" s="12">
        <v>5381.3</v>
      </c>
      <c r="K310" s="15">
        <v>0.6745</v>
      </c>
      <c r="L310" s="17">
        <f t="shared" si="13"/>
        <v>7978.2060785767235</v>
      </c>
      <c r="N310" s="12">
        <v>14837.66</v>
      </c>
      <c r="O310" s="15">
        <v>108.42</v>
      </c>
      <c r="P310" s="17">
        <f t="shared" si="14"/>
        <v>136.85353255856853</v>
      </c>
    </row>
    <row r="311" spans="1:16" ht="15">
      <c r="A311" s="1">
        <v>307</v>
      </c>
      <c r="B311" s="13">
        <v>39412</v>
      </c>
      <c r="D311" s="12">
        <v>12743.44</v>
      </c>
      <c r="F311" s="12">
        <v>6180.5</v>
      </c>
      <c r="G311" s="14">
        <v>2.0678</v>
      </c>
      <c r="H311" s="17">
        <f t="shared" si="12"/>
        <v>12780.037900000001</v>
      </c>
      <c r="J311" s="12">
        <v>5458.39</v>
      </c>
      <c r="K311" s="15">
        <v>0.6739</v>
      </c>
      <c r="L311" s="17">
        <f t="shared" si="13"/>
        <v>8099.703220062323</v>
      </c>
      <c r="N311" s="12">
        <v>15135.21</v>
      </c>
      <c r="O311" s="15">
        <v>108.26</v>
      </c>
      <c r="P311" s="17">
        <f t="shared" si="14"/>
        <v>139.80426750415666</v>
      </c>
    </row>
    <row r="312" spans="1:16" ht="15">
      <c r="A312" s="1">
        <v>308</v>
      </c>
      <c r="B312" s="13">
        <v>39413</v>
      </c>
      <c r="D312" s="12">
        <v>12958.44</v>
      </c>
      <c r="F312" s="12">
        <v>6140.7</v>
      </c>
      <c r="G312" s="14">
        <v>2.0698</v>
      </c>
      <c r="H312" s="17">
        <f t="shared" si="12"/>
        <v>12710.020859999999</v>
      </c>
      <c r="J312" s="12">
        <v>5434.17</v>
      </c>
      <c r="K312" s="15">
        <v>0.6729</v>
      </c>
      <c r="L312" s="17">
        <f t="shared" si="13"/>
        <v>8075.746767721801</v>
      </c>
      <c r="N312" s="12">
        <v>15222.85</v>
      </c>
      <c r="O312" s="15">
        <v>108.57</v>
      </c>
      <c r="P312" s="17">
        <f t="shared" si="14"/>
        <v>140.2123054250714</v>
      </c>
    </row>
    <row r="313" spans="1:16" ht="15">
      <c r="A313" s="1">
        <v>309</v>
      </c>
      <c r="B313" s="13">
        <v>39414</v>
      </c>
      <c r="D313" s="12">
        <v>13289.45</v>
      </c>
      <c r="F313" s="12">
        <v>6306.2</v>
      </c>
      <c r="G313" s="14">
        <v>2.0712</v>
      </c>
      <c r="H313" s="17">
        <f t="shared" si="12"/>
        <v>13061.401440000001</v>
      </c>
      <c r="J313" s="12">
        <v>5561.21</v>
      </c>
      <c r="K313" s="15">
        <v>0.6776</v>
      </c>
      <c r="L313" s="17">
        <f t="shared" si="13"/>
        <v>8207.216646989375</v>
      </c>
      <c r="N313" s="12">
        <v>15153.78</v>
      </c>
      <c r="O313" s="15">
        <v>109.96</v>
      </c>
      <c r="P313" s="17">
        <f t="shared" si="14"/>
        <v>137.81174972717352</v>
      </c>
    </row>
    <row r="314" spans="1:16" ht="15">
      <c r="A314" s="1">
        <v>310</v>
      </c>
      <c r="B314" s="13">
        <v>39415</v>
      </c>
      <c r="D314" s="12">
        <v>13311.73</v>
      </c>
      <c r="F314" s="12">
        <v>6349.1</v>
      </c>
      <c r="G314" s="14">
        <v>2.0625</v>
      </c>
      <c r="H314" s="17">
        <f t="shared" si="12"/>
        <v>13095.018750000001</v>
      </c>
      <c r="J314" s="12">
        <v>5598.11</v>
      </c>
      <c r="K314" s="15">
        <v>0.677</v>
      </c>
      <c r="L314" s="17">
        <f t="shared" si="13"/>
        <v>8268.995568685375</v>
      </c>
      <c r="N314" s="12">
        <v>15513.74</v>
      </c>
      <c r="O314" s="15">
        <v>109.67</v>
      </c>
      <c r="P314" s="17">
        <f t="shared" si="14"/>
        <v>141.45837512537614</v>
      </c>
    </row>
    <row r="315" spans="1:16" ht="15">
      <c r="A315" s="1">
        <v>311</v>
      </c>
      <c r="B315" s="13">
        <v>39416</v>
      </c>
      <c r="D315" s="12">
        <v>13371.72</v>
      </c>
      <c r="F315" s="12">
        <v>6432.5</v>
      </c>
      <c r="G315" s="14">
        <v>2.0561</v>
      </c>
      <c r="H315" s="17">
        <f t="shared" si="12"/>
        <v>13225.863249999999</v>
      </c>
      <c r="J315" s="12">
        <v>5670.57</v>
      </c>
      <c r="K315" s="15">
        <v>0.6812</v>
      </c>
      <c r="L315" s="17">
        <f t="shared" si="13"/>
        <v>8324.383440986494</v>
      </c>
      <c r="N315" s="12">
        <v>15680.67</v>
      </c>
      <c r="O315" s="15">
        <v>110.88</v>
      </c>
      <c r="P315" s="17">
        <f t="shared" si="14"/>
        <v>141.420183982684</v>
      </c>
    </row>
    <row r="316" spans="1:16" ht="15">
      <c r="A316" s="1">
        <v>312</v>
      </c>
      <c r="B316" s="13">
        <v>39419</v>
      </c>
      <c r="D316" s="12">
        <v>13314.57</v>
      </c>
      <c r="F316" s="12">
        <v>6386.6</v>
      </c>
      <c r="G316" s="14">
        <v>2.0673</v>
      </c>
      <c r="H316" s="17">
        <f t="shared" si="12"/>
        <v>13203.018180000001</v>
      </c>
      <c r="J316" s="12">
        <v>5629.46</v>
      </c>
      <c r="K316" s="15">
        <v>0.6821</v>
      </c>
      <c r="L316" s="17">
        <f t="shared" si="13"/>
        <v>8253.130039583639</v>
      </c>
      <c r="N316" s="12">
        <v>15628.97</v>
      </c>
      <c r="O316" s="15">
        <v>110.47</v>
      </c>
      <c r="P316" s="17">
        <f t="shared" si="14"/>
        <v>141.4770525934643</v>
      </c>
    </row>
    <row r="317" spans="1:16" ht="15">
      <c r="A317" s="1">
        <v>313</v>
      </c>
      <c r="B317" s="13">
        <v>39420</v>
      </c>
      <c r="D317" s="12">
        <v>13248.73</v>
      </c>
      <c r="F317" s="12">
        <v>6315.2</v>
      </c>
      <c r="G317" s="14">
        <v>2.0587</v>
      </c>
      <c r="H317" s="17">
        <f t="shared" si="12"/>
        <v>13001.10224</v>
      </c>
      <c r="J317" s="12">
        <v>5547.21</v>
      </c>
      <c r="K317" s="15">
        <v>0.6778</v>
      </c>
      <c r="L317" s="17">
        <f t="shared" si="13"/>
        <v>8184.1398642667455</v>
      </c>
      <c r="N317" s="12">
        <v>15480.19</v>
      </c>
      <c r="O317" s="15">
        <v>109.62</v>
      </c>
      <c r="P317" s="17">
        <f t="shared" si="14"/>
        <v>141.21683999270206</v>
      </c>
    </row>
    <row r="318" spans="1:16" ht="15">
      <c r="A318" s="1">
        <v>314</v>
      </c>
      <c r="B318" s="13">
        <v>39421</v>
      </c>
      <c r="D318" s="12">
        <v>13444.96</v>
      </c>
      <c r="F318" s="12">
        <v>6493.8</v>
      </c>
      <c r="G318" s="14">
        <v>2.0276</v>
      </c>
      <c r="H318" s="17">
        <f t="shared" si="12"/>
        <v>13166.828880000001</v>
      </c>
      <c r="J318" s="12">
        <v>5659.07</v>
      </c>
      <c r="K318" s="15">
        <v>0.6823</v>
      </c>
      <c r="L318" s="17">
        <f t="shared" si="13"/>
        <v>8294.108163564413</v>
      </c>
      <c r="N318" s="12">
        <v>15608.88</v>
      </c>
      <c r="O318" s="15">
        <v>110.93</v>
      </c>
      <c r="P318" s="17">
        <f t="shared" si="14"/>
        <v>140.7092761200757</v>
      </c>
    </row>
    <row r="319" spans="1:16" ht="15">
      <c r="A319" s="1">
        <v>315</v>
      </c>
      <c r="B319" s="13">
        <v>39422</v>
      </c>
      <c r="D319" s="12">
        <v>13619.89</v>
      </c>
      <c r="F319" s="12">
        <v>6485.6</v>
      </c>
      <c r="G319" s="14">
        <v>2.0254</v>
      </c>
      <c r="H319" s="17">
        <f t="shared" si="12"/>
        <v>13135.93424</v>
      </c>
      <c r="J319" s="12">
        <v>5673.76</v>
      </c>
      <c r="K319" s="15">
        <v>0.6839</v>
      </c>
      <c r="L319" s="17">
        <f t="shared" si="13"/>
        <v>8296.183652580787</v>
      </c>
      <c r="N319" s="12">
        <v>15874.08</v>
      </c>
      <c r="O319" s="15">
        <v>111.36</v>
      </c>
      <c r="P319" s="17">
        <f t="shared" si="14"/>
        <v>142.54741379310346</v>
      </c>
    </row>
    <row r="320" spans="1:16" ht="15">
      <c r="A320" s="1">
        <v>316</v>
      </c>
      <c r="B320" s="13">
        <v>39423</v>
      </c>
      <c r="D320" s="12">
        <v>13625.58</v>
      </c>
      <c r="F320" s="12">
        <v>6554.9</v>
      </c>
      <c r="G320" s="14">
        <v>2.0295</v>
      </c>
      <c r="H320" s="17">
        <f t="shared" si="12"/>
        <v>13303.16955</v>
      </c>
      <c r="J320" s="12">
        <v>5718.75</v>
      </c>
      <c r="K320" s="15">
        <v>0.6825</v>
      </c>
      <c r="L320" s="17">
        <f t="shared" si="13"/>
        <v>8379.12087912088</v>
      </c>
      <c r="N320" s="12">
        <v>15956.37</v>
      </c>
      <c r="O320" s="15">
        <v>111.67</v>
      </c>
      <c r="P320" s="17">
        <f t="shared" si="14"/>
        <v>142.88860034028835</v>
      </c>
    </row>
    <row r="321" spans="1:16" ht="15">
      <c r="A321" s="1">
        <v>317</v>
      </c>
      <c r="B321" s="13">
        <v>39426</v>
      </c>
      <c r="D321" s="12">
        <v>13727.03</v>
      </c>
      <c r="F321" s="12">
        <v>6565.4</v>
      </c>
      <c r="G321" s="14">
        <v>2.0462</v>
      </c>
      <c r="H321" s="17">
        <f t="shared" si="12"/>
        <v>13434.121479999998</v>
      </c>
      <c r="J321" s="12">
        <v>5750.92</v>
      </c>
      <c r="K321" s="15">
        <v>0.6796</v>
      </c>
      <c r="L321" s="17">
        <f t="shared" si="13"/>
        <v>8462.213066509712</v>
      </c>
      <c r="N321" s="12">
        <v>15924.39</v>
      </c>
      <c r="O321" s="15">
        <v>111.71</v>
      </c>
      <c r="P321" s="17">
        <f t="shared" si="14"/>
        <v>142.5511592516337</v>
      </c>
    </row>
    <row r="322" spans="1:16" ht="15">
      <c r="A322" s="1">
        <v>318</v>
      </c>
      <c r="B322" s="13">
        <v>39427</v>
      </c>
      <c r="D322" s="12">
        <v>13432.77</v>
      </c>
      <c r="F322" s="12">
        <v>6536.9</v>
      </c>
      <c r="G322" s="14">
        <v>2.039</v>
      </c>
      <c r="H322" s="17">
        <f t="shared" si="12"/>
        <v>13328.7391</v>
      </c>
      <c r="J322" s="12">
        <v>5724.76</v>
      </c>
      <c r="K322" s="15">
        <v>0.6806</v>
      </c>
      <c r="L322" s="17">
        <f t="shared" si="13"/>
        <v>8411.342932706437</v>
      </c>
      <c r="N322" s="12">
        <v>16044.72</v>
      </c>
      <c r="O322" s="15">
        <v>111.61</v>
      </c>
      <c r="P322" s="17">
        <f t="shared" si="14"/>
        <v>143.75701102051787</v>
      </c>
    </row>
    <row r="323" spans="1:16" ht="15">
      <c r="A323" s="1">
        <v>319</v>
      </c>
      <c r="B323" s="13">
        <v>39428</v>
      </c>
      <c r="D323" s="12">
        <v>13473.9</v>
      </c>
      <c r="F323" s="12">
        <v>6559.8</v>
      </c>
      <c r="G323" s="14">
        <v>2.0456</v>
      </c>
      <c r="H323" s="17">
        <f t="shared" si="12"/>
        <v>13418.72688</v>
      </c>
      <c r="J323" s="12">
        <v>5743.32</v>
      </c>
      <c r="K323" s="15">
        <v>0.6812</v>
      </c>
      <c r="L323" s="17">
        <f t="shared" si="13"/>
        <v>8431.180270111567</v>
      </c>
      <c r="N323" s="12">
        <v>15932.26</v>
      </c>
      <c r="O323" s="15">
        <v>112.24</v>
      </c>
      <c r="P323" s="17">
        <f t="shared" si="14"/>
        <v>141.94814682822525</v>
      </c>
    </row>
    <row r="324" spans="1:16" ht="15">
      <c r="A324" s="1">
        <v>320</v>
      </c>
      <c r="B324" s="13">
        <v>39429</v>
      </c>
      <c r="D324" s="12">
        <v>13517.96</v>
      </c>
      <c r="F324" s="12">
        <v>6364.2</v>
      </c>
      <c r="G324" s="14">
        <v>2.0377</v>
      </c>
      <c r="H324" s="17">
        <f t="shared" si="12"/>
        <v>12968.33034</v>
      </c>
      <c r="J324" s="12">
        <v>5590.91</v>
      </c>
      <c r="K324" s="15">
        <v>0.6847</v>
      </c>
      <c r="L324" s="17">
        <f t="shared" si="13"/>
        <v>8165.488535124872</v>
      </c>
      <c r="N324" s="12">
        <v>15536.52</v>
      </c>
      <c r="O324" s="15">
        <v>112.14</v>
      </c>
      <c r="P324" s="17">
        <f t="shared" si="14"/>
        <v>138.545746388443</v>
      </c>
    </row>
    <row r="325" spans="1:16" ht="15">
      <c r="A325" s="1">
        <v>321</v>
      </c>
      <c r="B325" s="13">
        <v>39430</v>
      </c>
      <c r="D325" s="12">
        <v>13339.85</v>
      </c>
      <c r="F325" s="12">
        <v>6397</v>
      </c>
      <c r="G325" s="14">
        <v>2.0196</v>
      </c>
      <c r="H325" s="17">
        <f aca="true" t="shared" si="15" ref="H325:H388">F325*G325</f>
        <v>12919.3812</v>
      </c>
      <c r="J325" s="12">
        <v>5605.36</v>
      </c>
      <c r="K325" s="15">
        <v>0.6927</v>
      </c>
      <c r="L325" s="17">
        <f aca="true" t="shared" si="16" ref="L325:L388">J325/K325</f>
        <v>8092.045618593907</v>
      </c>
      <c r="N325" s="12">
        <v>15514.51</v>
      </c>
      <c r="O325" s="15">
        <v>113.36</v>
      </c>
      <c r="P325" s="17">
        <f aca="true" t="shared" si="17" ref="P325:P388">N325/O325</f>
        <v>136.86053281580806</v>
      </c>
    </row>
    <row r="326" spans="1:16" ht="15">
      <c r="A326" s="1">
        <v>322</v>
      </c>
      <c r="B326" s="13">
        <v>39433</v>
      </c>
      <c r="D326" s="12">
        <v>13167.2</v>
      </c>
      <c r="F326" s="12">
        <v>6277.8</v>
      </c>
      <c r="G326" s="14">
        <v>2.0151</v>
      </c>
      <c r="H326" s="17">
        <f t="shared" si="15"/>
        <v>12650.39478</v>
      </c>
      <c r="J326" s="12">
        <v>5514.88</v>
      </c>
      <c r="K326" s="15">
        <v>0.6956</v>
      </c>
      <c r="L326" s="17">
        <f t="shared" si="16"/>
        <v>7928.23461759632</v>
      </c>
      <c r="N326" s="12">
        <v>15249.79</v>
      </c>
      <c r="O326" s="15">
        <v>113.24</v>
      </c>
      <c r="P326" s="17">
        <f t="shared" si="17"/>
        <v>134.6678735429177</v>
      </c>
    </row>
    <row r="327" spans="1:16" ht="15">
      <c r="A327" s="1">
        <v>323</v>
      </c>
      <c r="B327" s="13">
        <v>39434</v>
      </c>
      <c r="D327" s="12">
        <v>13232.47</v>
      </c>
      <c r="F327" s="12">
        <v>6279.3</v>
      </c>
      <c r="G327" s="14">
        <v>2.018</v>
      </c>
      <c r="H327" s="17">
        <f t="shared" si="15"/>
        <v>12671.6274</v>
      </c>
      <c r="J327" s="12">
        <v>5509.37</v>
      </c>
      <c r="K327" s="15">
        <v>0.6943</v>
      </c>
      <c r="L327" s="17">
        <f t="shared" si="16"/>
        <v>7935.14330980844</v>
      </c>
      <c r="N327" s="12">
        <v>15207.86</v>
      </c>
      <c r="O327" s="15">
        <v>113.21</v>
      </c>
      <c r="P327" s="17">
        <f t="shared" si="17"/>
        <v>134.33318611430087</v>
      </c>
    </row>
    <row r="328" spans="1:16" ht="15">
      <c r="A328" s="1">
        <v>324</v>
      </c>
      <c r="B328" s="13">
        <v>39435</v>
      </c>
      <c r="D328" s="12">
        <v>13207.27</v>
      </c>
      <c r="F328" s="12">
        <v>6284.5</v>
      </c>
      <c r="G328" s="14">
        <v>2.0034</v>
      </c>
      <c r="H328" s="17">
        <f t="shared" si="15"/>
        <v>12590.3673</v>
      </c>
      <c r="J328" s="12">
        <v>5497.42</v>
      </c>
      <c r="K328" s="15">
        <v>0.695</v>
      </c>
      <c r="L328" s="17">
        <f t="shared" si="16"/>
        <v>7909.956834532375</v>
      </c>
      <c r="N328" s="12">
        <v>15030.51</v>
      </c>
      <c r="O328" s="15">
        <v>113.37</v>
      </c>
      <c r="P328" s="17">
        <f t="shared" si="17"/>
        <v>132.57925377083885</v>
      </c>
    </row>
    <row r="329" spans="1:16" ht="15">
      <c r="A329" s="1">
        <v>325</v>
      </c>
      <c r="B329" s="13">
        <v>39436</v>
      </c>
      <c r="D329" s="12">
        <v>13245.64</v>
      </c>
      <c r="F329" s="12">
        <v>6345.6</v>
      </c>
      <c r="G329" s="14">
        <v>1.9813</v>
      </c>
      <c r="H329" s="17">
        <f t="shared" si="15"/>
        <v>12572.53728</v>
      </c>
      <c r="J329" s="12">
        <v>5511.45</v>
      </c>
      <c r="K329" s="15">
        <v>0.6972</v>
      </c>
      <c r="L329" s="17">
        <f t="shared" si="16"/>
        <v>7905.12048192771</v>
      </c>
      <c r="N329" s="12">
        <v>15031.6</v>
      </c>
      <c r="O329" s="15">
        <v>112.91</v>
      </c>
      <c r="P329" s="17">
        <f t="shared" si="17"/>
        <v>133.12904082897884</v>
      </c>
    </row>
    <row r="330" spans="1:16" ht="15">
      <c r="A330" s="1">
        <v>326</v>
      </c>
      <c r="B330" s="13">
        <v>39437</v>
      </c>
      <c r="D330" s="12">
        <v>13450.65</v>
      </c>
      <c r="F330" s="12">
        <v>6434.1</v>
      </c>
      <c r="G330" s="14">
        <v>1.9841</v>
      </c>
      <c r="H330" s="17">
        <f t="shared" si="15"/>
        <v>12765.89781</v>
      </c>
      <c r="J330" s="12">
        <v>5602.77</v>
      </c>
      <c r="K330" s="15">
        <v>0.6958</v>
      </c>
      <c r="L330" s="17">
        <f t="shared" si="16"/>
        <v>8052.270767461915</v>
      </c>
      <c r="N330" s="12">
        <v>15257</v>
      </c>
      <c r="O330" s="15">
        <v>113.92</v>
      </c>
      <c r="P330" s="17">
        <f t="shared" si="17"/>
        <v>133.92731741573033</v>
      </c>
    </row>
    <row r="331" spans="1:16" ht="15">
      <c r="A331" s="1">
        <v>327</v>
      </c>
      <c r="B331" s="13">
        <v>39443</v>
      </c>
      <c r="D331" s="12">
        <v>13359.61</v>
      </c>
      <c r="F331" s="12">
        <v>6497.8</v>
      </c>
      <c r="G331" s="14">
        <v>1.9882</v>
      </c>
      <c r="H331" s="17">
        <f t="shared" si="15"/>
        <v>12918.92596</v>
      </c>
      <c r="J331" s="12">
        <v>5627.48</v>
      </c>
      <c r="K331" s="15">
        <v>0.6864</v>
      </c>
      <c r="L331" s="17">
        <f t="shared" si="16"/>
        <v>8198.543123543122</v>
      </c>
      <c r="N331" s="12">
        <v>15564.69</v>
      </c>
      <c r="O331" s="15">
        <v>114.16</v>
      </c>
      <c r="P331" s="17">
        <f t="shared" si="17"/>
        <v>136.34101261387528</v>
      </c>
    </row>
    <row r="332" spans="1:16" ht="15">
      <c r="A332" s="1">
        <v>328</v>
      </c>
      <c r="B332" s="13">
        <v>39444</v>
      </c>
      <c r="D332" s="12">
        <v>13365.87</v>
      </c>
      <c r="F332" s="12">
        <v>6476.9</v>
      </c>
      <c r="G332" s="14">
        <v>1.9929</v>
      </c>
      <c r="H332" s="17">
        <f t="shared" si="15"/>
        <v>12907.814009999998</v>
      </c>
      <c r="J332" s="12">
        <v>5627.25</v>
      </c>
      <c r="K332" s="15">
        <v>0.6801</v>
      </c>
      <c r="L332" s="17">
        <f t="shared" si="16"/>
        <v>8274.150860167621</v>
      </c>
      <c r="N332" s="12">
        <v>15307.78</v>
      </c>
      <c r="O332" s="15">
        <v>113.13</v>
      </c>
      <c r="P332" s="17">
        <f t="shared" si="17"/>
        <v>135.3114116503138</v>
      </c>
    </row>
    <row r="333" spans="1:16" ht="15">
      <c r="A333" s="1">
        <v>329</v>
      </c>
      <c r="B333" s="13">
        <v>39451</v>
      </c>
      <c r="D333" s="12">
        <v>12800.18</v>
      </c>
      <c r="F333" s="12">
        <v>6348.5</v>
      </c>
      <c r="G333" s="14">
        <v>1.9744</v>
      </c>
      <c r="H333" s="17">
        <f t="shared" si="15"/>
        <v>12534.4784</v>
      </c>
      <c r="J333" s="12">
        <v>5446.79</v>
      </c>
      <c r="K333" s="15">
        <v>0.6768</v>
      </c>
      <c r="L333" s="17">
        <f t="shared" si="16"/>
        <v>8047.857565011821</v>
      </c>
      <c r="N333" s="12">
        <v>14691.41</v>
      </c>
      <c r="O333" s="15">
        <v>108.23</v>
      </c>
      <c r="P333" s="17">
        <f t="shared" si="17"/>
        <v>135.74249283932366</v>
      </c>
    </row>
    <row r="334" spans="1:16" ht="15">
      <c r="A334" s="1">
        <v>330</v>
      </c>
      <c r="B334" s="13">
        <v>39454</v>
      </c>
      <c r="D334" s="12">
        <v>12827.49</v>
      </c>
      <c r="F334" s="12">
        <v>6335.7</v>
      </c>
      <c r="G334" s="14">
        <v>1.9755</v>
      </c>
      <c r="H334" s="17">
        <f t="shared" si="15"/>
        <v>12516.17535</v>
      </c>
      <c r="J334" s="12">
        <v>5452.83</v>
      </c>
      <c r="K334" s="15">
        <v>0.6794</v>
      </c>
      <c r="L334" s="17">
        <f t="shared" si="16"/>
        <v>8025.949367088608</v>
      </c>
      <c r="N334" s="12">
        <v>14500.55</v>
      </c>
      <c r="O334" s="15">
        <v>108.69</v>
      </c>
      <c r="P334" s="17">
        <f t="shared" si="17"/>
        <v>133.41199742386604</v>
      </c>
    </row>
    <row r="335" spans="1:16" ht="15">
      <c r="A335" s="1">
        <v>331</v>
      </c>
      <c r="B335" s="13">
        <v>39455</v>
      </c>
      <c r="D335" s="12">
        <v>12589.07</v>
      </c>
      <c r="F335" s="12">
        <v>6356.5</v>
      </c>
      <c r="G335" s="14">
        <v>1.9735</v>
      </c>
      <c r="H335" s="17">
        <f t="shared" si="15"/>
        <v>12544.55275</v>
      </c>
      <c r="J335" s="12">
        <v>5495.67</v>
      </c>
      <c r="K335" s="15">
        <v>0.6796</v>
      </c>
      <c r="L335" s="17">
        <f t="shared" si="16"/>
        <v>8086.624484991172</v>
      </c>
      <c r="N335" s="12">
        <v>14528.67</v>
      </c>
      <c r="O335" s="15">
        <v>109.71</v>
      </c>
      <c r="P335" s="17">
        <f t="shared" si="17"/>
        <v>132.42794640415642</v>
      </c>
    </row>
    <row r="336" spans="1:16" ht="15">
      <c r="A336" s="1">
        <v>332</v>
      </c>
      <c r="B336" s="13">
        <v>39456</v>
      </c>
      <c r="D336" s="12">
        <v>12735.31</v>
      </c>
      <c r="F336" s="12">
        <v>6272.7</v>
      </c>
      <c r="G336" s="14">
        <v>1.9583</v>
      </c>
      <c r="H336" s="17">
        <f t="shared" si="15"/>
        <v>12283.82841</v>
      </c>
      <c r="J336" s="12">
        <v>5435.42</v>
      </c>
      <c r="K336" s="15">
        <v>0.6817</v>
      </c>
      <c r="L336" s="17">
        <f t="shared" si="16"/>
        <v>7973.331377438756</v>
      </c>
      <c r="N336" s="12">
        <v>14599.16</v>
      </c>
      <c r="O336" s="15">
        <v>109.54</v>
      </c>
      <c r="P336" s="17">
        <f t="shared" si="17"/>
        <v>133.27697644696</v>
      </c>
    </row>
    <row r="337" spans="1:16" ht="15">
      <c r="A337" s="1">
        <v>333</v>
      </c>
      <c r="B337" s="13">
        <v>39457</v>
      </c>
      <c r="D337" s="12">
        <v>12853.09</v>
      </c>
      <c r="F337" s="12">
        <v>6222.7</v>
      </c>
      <c r="G337" s="14">
        <v>1.9575</v>
      </c>
      <c r="H337" s="17">
        <f t="shared" si="15"/>
        <v>12180.93525</v>
      </c>
      <c r="J337" s="12">
        <v>5400.43</v>
      </c>
      <c r="K337" s="15">
        <v>0.6786</v>
      </c>
      <c r="L337" s="17">
        <f t="shared" si="16"/>
        <v>7958.193339227822</v>
      </c>
      <c r="N337" s="12">
        <v>14388.11</v>
      </c>
      <c r="O337" s="15">
        <v>109.48</v>
      </c>
      <c r="P337" s="17">
        <f t="shared" si="17"/>
        <v>131.42226890756302</v>
      </c>
    </row>
    <row r="338" spans="1:16" ht="15">
      <c r="A338" s="1">
        <v>334</v>
      </c>
      <c r="B338" s="13">
        <v>39458</v>
      </c>
      <c r="D338" s="12">
        <v>12606.3</v>
      </c>
      <c r="F338" s="12">
        <v>6202</v>
      </c>
      <c r="G338" s="14">
        <v>1.9583</v>
      </c>
      <c r="H338" s="17">
        <f t="shared" si="15"/>
        <v>12145.3766</v>
      </c>
      <c r="J338" s="12">
        <v>5371.41</v>
      </c>
      <c r="K338" s="15">
        <v>0.676</v>
      </c>
      <c r="L338" s="17">
        <f t="shared" si="16"/>
        <v>7945.872781065088</v>
      </c>
      <c r="N338" s="12">
        <v>14110.79</v>
      </c>
      <c r="O338" s="15">
        <v>109.02</v>
      </c>
      <c r="P338" s="17">
        <f t="shared" si="17"/>
        <v>129.43303980920933</v>
      </c>
    </row>
    <row r="339" spans="1:16" ht="15">
      <c r="A339" s="1">
        <v>335</v>
      </c>
      <c r="B339" s="13">
        <v>39462</v>
      </c>
      <c r="D339" s="12">
        <v>12501.11</v>
      </c>
      <c r="F339" s="12">
        <v>6025.6</v>
      </c>
      <c r="G339" s="14">
        <v>1.9714</v>
      </c>
      <c r="H339" s="17">
        <f t="shared" si="15"/>
        <v>11878.86784</v>
      </c>
      <c r="J339" s="12">
        <v>5250.82</v>
      </c>
      <c r="K339" s="15">
        <v>0.6732</v>
      </c>
      <c r="L339" s="17">
        <f t="shared" si="16"/>
        <v>7799.792038027332</v>
      </c>
      <c r="N339" s="12">
        <v>13972.63</v>
      </c>
      <c r="O339" s="15">
        <v>106.82</v>
      </c>
      <c r="P339" s="17">
        <f t="shared" si="17"/>
        <v>130.805373525557</v>
      </c>
    </row>
    <row r="340" spans="1:16" ht="15">
      <c r="A340" s="1">
        <v>336</v>
      </c>
      <c r="B340" s="13">
        <v>39463</v>
      </c>
      <c r="D340" s="12">
        <v>12466.16</v>
      </c>
      <c r="F340" s="12">
        <v>5942.9</v>
      </c>
      <c r="G340" s="14">
        <v>1.9649</v>
      </c>
      <c r="H340" s="17">
        <f t="shared" si="15"/>
        <v>11677.20421</v>
      </c>
      <c r="J340" s="12">
        <v>5225.39</v>
      </c>
      <c r="K340" s="15">
        <v>0.681</v>
      </c>
      <c r="L340" s="17">
        <f t="shared" si="16"/>
        <v>7673.113069016153</v>
      </c>
      <c r="N340" s="12">
        <v>13504.51</v>
      </c>
      <c r="O340" s="15">
        <v>106.84</v>
      </c>
      <c r="P340" s="17">
        <f t="shared" si="17"/>
        <v>126.39938225383752</v>
      </c>
    </row>
    <row r="341" spans="1:16" ht="15">
      <c r="A341" s="1">
        <v>337</v>
      </c>
      <c r="B341" s="13">
        <v>39464</v>
      </c>
      <c r="D341" s="12">
        <v>12159.21</v>
      </c>
      <c r="F341" s="12">
        <v>5902.4</v>
      </c>
      <c r="G341" s="14">
        <v>1.9769</v>
      </c>
      <c r="H341" s="17">
        <f t="shared" si="15"/>
        <v>11668.45456</v>
      </c>
      <c r="J341" s="12">
        <v>5157.09</v>
      </c>
      <c r="K341" s="15">
        <v>0.6808</v>
      </c>
      <c r="L341" s="17">
        <f t="shared" si="16"/>
        <v>7575.044065804936</v>
      </c>
      <c r="N341" s="12">
        <v>13783.45</v>
      </c>
      <c r="O341" s="15">
        <v>107.13</v>
      </c>
      <c r="P341" s="17">
        <f t="shared" si="17"/>
        <v>128.66097265005135</v>
      </c>
    </row>
    <row r="342" spans="1:16" ht="15">
      <c r="A342" s="1">
        <v>338</v>
      </c>
      <c r="B342" s="13">
        <v>39465</v>
      </c>
      <c r="D342" s="12">
        <v>12099.3</v>
      </c>
      <c r="F342" s="12">
        <v>5901.7</v>
      </c>
      <c r="G342" s="14">
        <v>1.9538</v>
      </c>
      <c r="H342" s="17">
        <f t="shared" si="15"/>
        <v>11530.74146</v>
      </c>
      <c r="J342" s="12">
        <v>5092.4</v>
      </c>
      <c r="K342" s="15">
        <v>0.6837</v>
      </c>
      <c r="L342" s="17">
        <f t="shared" si="16"/>
        <v>7448.296036273219</v>
      </c>
      <c r="N342" s="12">
        <v>13861.29</v>
      </c>
      <c r="O342" s="15">
        <v>107.07</v>
      </c>
      <c r="P342" s="17">
        <f t="shared" si="17"/>
        <v>129.4600728495377</v>
      </c>
    </row>
    <row r="343" spans="1:16" ht="15">
      <c r="A343" s="1">
        <v>339</v>
      </c>
      <c r="B343" s="13">
        <v>39469</v>
      </c>
      <c r="D343" s="12">
        <v>11971.19</v>
      </c>
      <c r="F343" s="12">
        <v>5740.1</v>
      </c>
      <c r="G343" s="14">
        <v>1.9608</v>
      </c>
      <c r="H343" s="17">
        <f t="shared" si="15"/>
        <v>11255.188080000002</v>
      </c>
      <c r="J343" s="12">
        <v>4842.54</v>
      </c>
      <c r="K343" s="15">
        <v>0.6842</v>
      </c>
      <c r="L343" s="17">
        <f t="shared" si="16"/>
        <v>7077.6673487284415</v>
      </c>
      <c r="N343" s="12">
        <v>12573.05</v>
      </c>
      <c r="O343" s="15">
        <v>106.82</v>
      </c>
      <c r="P343" s="17">
        <f t="shared" si="17"/>
        <v>117.70314547837484</v>
      </c>
    </row>
    <row r="344" spans="1:16" ht="15">
      <c r="A344" s="1">
        <v>340</v>
      </c>
      <c r="B344" s="13">
        <v>39470</v>
      </c>
      <c r="D344" s="12">
        <v>12270.17</v>
      </c>
      <c r="F344" s="12">
        <v>5609.3</v>
      </c>
      <c r="G344" s="14">
        <v>1.9495</v>
      </c>
      <c r="H344" s="17">
        <f t="shared" si="15"/>
        <v>10935.33035</v>
      </c>
      <c r="J344" s="12">
        <v>4636.76</v>
      </c>
      <c r="K344" s="15">
        <v>0.687</v>
      </c>
      <c r="L344" s="17">
        <f t="shared" si="16"/>
        <v>6749.286754002911</v>
      </c>
      <c r="N344" s="12">
        <v>12829.06</v>
      </c>
      <c r="O344" s="15">
        <v>105.73</v>
      </c>
      <c r="P344" s="17">
        <f t="shared" si="17"/>
        <v>121.33793625271917</v>
      </c>
    </row>
    <row r="345" spans="1:16" ht="15">
      <c r="A345" s="1">
        <v>341</v>
      </c>
      <c r="B345" s="13">
        <v>39471</v>
      </c>
      <c r="D345" s="12">
        <v>12378.61</v>
      </c>
      <c r="F345" s="12">
        <v>5875.8</v>
      </c>
      <c r="G345" s="14">
        <v>1.9716</v>
      </c>
      <c r="H345" s="17">
        <f t="shared" si="15"/>
        <v>11584.727280000001</v>
      </c>
      <c r="J345" s="12">
        <v>4915.29</v>
      </c>
      <c r="K345" s="15">
        <v>0.6798</v>
      </c>
      <c r="L345" s="17">
        <f t="shared" si="16"/>
        <v>7230.494263018535</v>
      </c>
      <c r="N345" s="12">
        <v>13092.78</v>
      </c>
      <c r="O345" s="15">
        <v>106.67</v>
      </c>
      <c r="P345" s="17">
        <f t="shared" si="17"/>
        <v>122.74097684447361</v>
      </c>
    </row>
    <row r="346" spans="1:16" ht="15">
      <c r="A346" s="1">
        <v>342</v>
      </c>
      <c r="B346" s="13">
        <v>39472</v>
      </c>
      <c r="D346" s="12">
        <v>12207.17</v>
      </c>
      <c r="F346" s="12">
        <v>5869</v>
      </c>
      <c r="G346" s="14">
        <v>1.9832</v>
      </c>
      <c r="H346" s="17">
        <f t="shared" si="15"/>
        <v>11639.400800000001</v>
      </c>
      <c r="J346" s="12">
        <v>4878.12</v>
      </c>
      <c r="K346" s="15">
        <v>0.6804</v>
      </c>
      <c r="L346" s="17">
        <f t="shared" si="16"/>
        <v>7169.488536155202</v>
      </c>
      <c r="N346" s="12">
        <v>13629.16</v>
      </c>
      <c r="O346" s="15">
        <v>107.3</v>
      </c>
      <c r="P346" s="17">
        <f t="shared" si="17"/>
        <v>127.01919850885368</v>
      </c>
    </row>
    <row r="347" spans="1:16" ht="15">
      <c r="A347" s="1">
        <v>343</v>
      </c>
      <c r="B347" s="13">
        <v>39475</v>
      </c>
      <c r="D347" s="12">
        <v>12383.89</v>
      </c>
      <c r="F347" s="12">
        <v>5788.9</v>
      </c>
      <c r="G347" s="14">
        <v>1.9874</v>
      </c>
      <c r="H347" s="17">
        <f t="shared" si="15"/>
        <v>11504.85986</v>
      </c>
      <c r="J347" s="12">
        <v>4848.3</v>
      </c>
      <c r="K347" s="15">
        <v>0.6759</v>
      </c>
      <c r="L347" s="17">
        <f t="shared" si="16"/>
        <v>7173.102529960054</v>
      </c>
      <c r="N347" s="12">
        <v>13087.91</v>
      </c>
      <c r="O347" s="15">
        <v>106.79</v>
      </c>
      <c r="P347" s="17">
        <f t="shared" si="17"/>
        <v>122.55744919936323</v>
      </c>
    </row>
    <row r="348" spans="1:16" ht="15">
      <c r="A348" s="1">
        <v>344</v>
      </c>
      <c r="B348" s="13">
        <v>39476</v>
      </c>
      <c r="D348" s="12">
        <v>12480.3</v>
      </c>
      <c r="F348" s="12">
        <v>5885.2</v>
      </c>
      <c r="G348" s="14">
        <v>1.9874</v>
      </c>
      <c r="H348" s="17">
        <f t="shared" si="15"/>
        <v>11696.24648</v>
      </c>
      <c r="J348" s="12">
        <v>4941.45</v>
      </c>
      <c r="K348" s="15">
        <v>0.6772</v>
      </c>
      <c r="L348" s="17">
        <f t="shared" si="16"/>
        <v>7296.8842291789715</v>
      </c>
      <c r="N348" s="12">
        <v>13478.86</v>
      </c>
      <c r="O348" s="15">
        <v>106.92</v>
      </c>
      <c r="P348" s="17">
        <f t="shared" si="17"/>
        <v>126.06490834268612</v>
      </c>
    </row>
    <row r="349" spans="1:16" ht="15">
      <c r="A349" s="1">
        <v>345</v>
      </c>
      <c r="B349" s="13">
        <v>39477</v>
      </c>
      <c r="D349" s="12">
        <v>12442.83</v>
      </c>
      <c r="F349" s="12">
        <v>5837.3</v>
      </c>
      <c r="G349" s="14">
        <v>1.9885</v>
      </c>
      <c r="H349" s="17">
        <f t="shared" si="15"/>
        <v>11607.47105</v>
      </c>
      <c r="J349" s="12">
        <v>4873.57</v>
      </c>
      <c r="K349" s="15">
        <v>0.6763</v>
      </c>
      <c r="L349" s="17">
        <f t="shared" si="16"/>
        <v>7206.225048055596</v>
      </c>
      <c r="N349" s="12">
        <v>13345.03</v>
      </c>
      <c r="O349" s="15">
        <v>107.35</v>
      </c>
      <c r="P349" s="17">
        <f t="shared" si="17"/>
        <v>124.3132743362832</v>
      </c>
    </row>
    <row r="350" spans="1:16" ht="15">
      <c r="A350" s="1">
        <v>346</v>
      </c>
      <c r="B350" s="13">
        <v>39478</v>
      </c>
      <c r="D350" s="12">
        <v>12650.36</v>
      </c>
      <c r="F350" s="12">
        <v>5879.8</v>
      </c>
      <c r="G350" s="14">
        <v>1.9882</v>
      </c>
      <c r="H350" s="17">
        <f t="shared" si="15"/>
        <v>11690.21836</v>
      </c>
      <c r="J350" s="12">
        <v>4869.79</v>
      </c>
      <c r="K350" s="15">
        <v>0.6754</v>
      </c>
      <c r="L350" s="17">
        <f t="shared" si="16"/>
        <v>7210.230974237489</v>
      </c>
      <c r="N350" s="12">
        <v>13592.47</v>
      </c>
      <c r="O350" s="15">
        <v>106.32</v>
      </c>
      <c r="P350" s="17">
        <f t="shared" si="17"/>
        <v>127.8449021820918</v>
      </c>
    </row>
    <row r="351" spans="1:16" ht="15">
      <c r="A351" s="1">
        <v>347</v>
      </c>
      <c r="B351" s="13">
        <v>39479</v>
      </c>
      <c r="D351" s="12">
        <v>12743.19</v>
      </c>
      <c r="F351" s="12">
        <v>6029.2</v>
      </c>
      <c r="G351" s="14">
        <v>1.9686</v>
      </c>
      <c r="H351" s="17">
        <f t="shared" si="15"/>
        <v>11869.08312</v>
      </c>
      <c r="J351" s="12">
        <v>4978.06</v>
      </c>
      <c r="K351" s="15">
        <v>0.6746</v>
      </c>
      <c r="L351" s="17">
        <f t="shared" si="16"/>
        <v>7379.276608360511</v>
      </c>
      <c r="N351" s="12">
        <v>13497.16</v>
      </c>
      <c r="O351" s="15">
        <v>106.25</v>
      </c>
      <c r="P351" s="17">
        <f t="shared" si="17"/>
        <v>127.03209411764706</v>
      </c>
    </row>
    <row r="352" spans="1:16" ht="15">
      <c r="A352" s="1">
        <v>348</v>
      </c>
      <c r="B352" s="13">
        <v>39482</v>
      </c>
      <c r="D352" s="12">
        <v>12635.16</v>
      </c>
      <c r="F352" s="12">
        <v>6026.2</v>
      </c>
      <c r="G352" s="14">
        <v>1.9757</v>
      </c>
      <c r="H352" s="17">
        <f t="shared" si="15"/>
        <v>11905.96334</v>
      </c>
      <c r="J352" s="12">
        <v>4973.64</v>
      </c>
      <c r="K352" s="15">
        <v>0.6749</v>
      </c>
      <c r="L352" s="17">
        <f t="shared" si="16"/>
        <v>7369.447325529708</v>
      </c>
      <c r="N352" s="12">
        <v>13859.7</v>
      </c>
      <c r="O352" s="15">
        <v>106.78</v>
      </c>
      <c r="P352" s="17">
        <f t="shared" si="17"/>
        <v>129.79677842292566</v>
      </c>
    </row>
    <row r="353" spans="1:16" ht="15">
      <c r="A353" s="1">
        <v>349</v>
      </c>
      <c r="B353" s="13">
        <v>39483</v>
      </c>
      <c r="D353" s="12">
        <v>12265.13</v>
      </c>
      <c r="F353" s="12">
        <v>5868</v>
      </c>
      <c r="G353" s="14">
        <v>1.9646</v>
      </c>
      <c r="H353" s="17">
        <f t="shared" si="15"/>
        <v>11528.272799999999</v>
      </c>
      <c r="J353" s="12">
        <v>4776.86</v>
      </c>
      <c r="K353" s="15">
        <v>0.6829</v>
      </c>
      <c r="L353" s="17">
        <f t="shared" si="16"/>
        <v>6994.962659247328</v>
      </c>
      <c r="N353" s="12">
        <v>13745.5</v>
      </c>
      <c r="O353" s="15">
        <v>106.92</v>
      </c>
      <c r="P353" s="17">
        <f t="shared" si="17"/>
        <v>128.55873550317995</v>
      </c>
    </row>
    <row r="354" spans="1:16" ht="15">
      <c r="A354" s="1">
        <v>350</v>
      </c>
      <c r="B354" s="13">
        <v>39484</v>
      </c>
      <c r="D354" s="12">
        <v>12200.1</v>
      </c>
      <c r="F354" s="12">
        <v>5875.4</v>
      </c>
      <c r="G354" s="14">
        <v>1.9602</v>
      </c>
      <c r="H354" s="17">
        <f t="shared" si="15"/>
        <v>11516.959079999999</v>
      </c>
      <c r="J354" s="12">
        <v>4816.43</v>
      </c>
      <c r="K354" s="15">
        <v>0.6822</v>
      </c>
      <c r="L354" s="17">
        <f t="shared" si="16"/>
        <v>7060.143652887717</v>
      </c>
      <c r="N354" s="12">
        <v>13099.24</v>
      </c>
      <c r="O354" s="15">
        <v>106.74</v>
      </c>
      <c r="P354" s="17">
        <f t="shared" si="17"/>
        <v>122.7210043095372</v>
      </c>
    </row>
    <row r="355" spans="1:16" ht="15">
      <c r="A355" s="1">
        <v>351</v>
      </c>
      <c r="B355" s="13">
        <v>39485</v>
      </c>
      <c r="D355" s="12">
        <v>12247</v>
      </c>
      <c r="F355" s="12">
        <v>5724.1</v>
      </c>
      <c r="G355" s="14">
        <v>1.9416</v>
      </c>
      <c r="H355" s="17">
        <f t="shared" si="15"/>
        <v>11113.91256</v>
      </c>
      <c r="J355" s="12">
        <v>4723.8</v>
      </c>
      <c r="K355" s="15">
        <v>0.6895</v>
      </c>
      <c r="L355" s="17">
        <f t="shared" si="16"/>
        <v>6851.051486584482</v>
      </c>
      <c r="N355" s="12">
        <v>13207.15</v>
      </c>
      <c r="O355" s="15">
        <v>106.62</v>
      </c>
      <c r="P355" s="17">
        <f t="shared" si="17"/>
        <v>123.8712249108985</v>
      </c>
    </row>
    <row r="356" spans="1:16" ht="15">
      <c r="A356" s="1">
        <v>352</v>
      </c>
      <c r="B356" s="13">
        <v>39486</v>
      </c>
      <c r="D356" s="12">
        <v>12182.13</v>
      </c>
      <c r="F356" s="12">
        <v>5784</v>
      </c>
      <c r="G356" s="14">
        <v>1.9464</v>
      </c>
      <c r="H356" s="17">
        <f t="shared" si="15"/>
        <v>11257.9776</v>
      </c>
      <c r="J356" s="12">
        <v>4709.65</v>
      </c>
      <c r="K356" s="15">
        <v>0.6898</v>
      </c>
      <c r="L356" s="17">
        <f t="shared" si="16"/>
        <v>6827.558712670339</v>
      </c>
      <c r="N356" s="12">
        <v>13017.24</v>
      </c>
      <c r="O356" s="15">
        <v>107.45</v>
      </c>
      <c r="P356" s="17">
        <f t="shared" si="17"/>
        <v>121.14695207073056</v>
      </c>
    </row>
    <row r="357" spans="1:16" ht="15">
      <c r="A357" s="1">
        <v>353</v>
      </c>
      <c r="B357" s="13">
        <v>39490</v>
      </c>
      <c r="D357" s="12">
        <v>12373.41</v>
      </c>
      <c r="F357" s="12">
        <v>5910</v>
      </c>
      <c r="G357" s="14">
        <v>1.9604</v>
      </c>
      <c r="H357" s="17">
        <f t="shared" si="15"/>
        <v>11585.964</v>
      </c>
      <c r="J357" s="12">
        <v>4840.71</v>
      </c>
      <c r="K357" s="15">
        <v>0.6853</v>
      </c>
      <c r="L357" s="17">
        <f t="shared" si="16"/>
        <v>7063.636363636363</v>
      </c>
      <c r="N357" s="12">
        <v>13021.96</v>
      </c>
      <c r="O357" s="15">
        <v>107.43</v>
      </c>
      <c r="P357" s="17">
        <f t="shared" si="17"/>
        <v>121.21344131062085</v>
      </c>
    </row>
    <row r="358" spans="1:16" ht="15">
      <c r="A358" s="1">
        <v>354</v>
      </c>
      <c r="B358" s="13">
        <v>39491</v>
      </c>
      <c r="D358" s="12">
        <v>12552.24</v>
      </c>
      <c r="F358" s="12">
        <v>5880.1</v>
      </c>
      <c r="G358" s="14">
        <v>1.9627</v>
      </c>
      <c r="H358" s="17">
        <f t="shared" si="15"/>
        <v>11540.87227</v>
      </c>
      <c r="J358" s="12">
        <v>4855.4</v>
      </c>
      <c r="K358" s="15">
        <v>0.6866</v>
      </c>
      <c r="L358" s="17">
        <f t="shared" si="16"/>
        <v>7071.657442470142</v>
      </c>
      <c r="N358" s="12">
        <v>13068.3</v>
      </c>
      <c r="O358" s="15">
        <v>108.24</v>
      </c>
      <c r="P358" s="17">
        <f t="shared" si="17"/>
        <v>120.73447893569845</v>
      </c>
    </row>
    <row r="359" spans="1:16" ht="15">
      <c r="A359" s="1">
        <v>355</v>
      </c>
      <c r="B359" s="13">
        <v>39492</v>
      </c>
      <c r="D359" s="12">
        <v>12376.98</v>
      </c>
      <c r="F359" s="12">
        <v>5879.3</v>
      </c>
      <c r="G359" s="14">
        <v>1.9718</v>
      </c>
      <c r="H359" s="17">
        <f t="shared" si="15"/>
        <v>11592.803740000001</v>
      </c>
      <c r="J359" s="12">
        <v>4858.65</v>
      </c>
      <c r="K359" s="15">
        <v>0.6839</v>
      </c>
      <c r="L359" s="17">
        <f t="shared" si="16"/>
        <v>7104.328118145928</v>
      </c>
      <c r="N359" s="12">
        <v>13626.45</v>
      </c>
      <c r="O359" s="15">
        <v>108.17</v>
      </c>
      <c r="P359" s="17">
        <f t="shared" si="17"/>
        <v>125.97254321900712</v>
      </c>
    </row>
    <row r="360" spans="1:16" ht="15">
      <c r="A360" s="1">
        <v>356</v>
      </c>
      <c r="B360" s="13">
        <v>39493</v>
      </c>
      <c r="D360" s="12">
        <v>12348.21</v>
      </c>
      <c r="F360" s="12">
        <v>5787.6</v>
      </c>
      <c r="G360" s="14">
        <v>1.9628</v>
      </c>
      <c r="H360" s="17">
        <f t="shared" si="15"/>
        <v>11359.901280000002</v>
      </c>
      <c r="J360" s="12">
        <v>4771.79</v>
      </c>
      <c r="K360" s="15">
        <v>0.6807</v>
      </c>
      <c r="L360" s="17">
        <f t="shared" si="16"/>
        <v>7010.121933303952</v>
      </c>
      <c r="N360" s="12">
        <v>13622.56</v>
      </c>
      <c r="O360" s="15">
        <v>107.62</v>
      </c>
      <c r="P360" s="17">
        <f t="shared" si="17"/>
        <v>126.58018955584463</v>
      </c>
    </row>
    <row r="361" spans="1:16" ht="15">
      <c r="A361" s="1">
        <v>357</v>
      </c>
      <c r="B361" s="13">
        <v>39497</v>
      </c>
      <c r="D361" s="12">
        <v>12337.22</v>
      </c>
      <c r="F361" s="12">
        <v>5966.9</v>
      </c>
      <c r="G361" s="14">
        <v>1.9513</v>
      </c>
      <c r="H361" s="17">
        <f t="shared" si="15"/>
        <v>11643.21197</v>
      </c>
      <c r="J361" s="12">
        <v>4885.83</v>
      </c>
      <c r="K361" s="15">
        <v>0.6782</v>
      </c>
      <c r="L361" s="17">
        <f t="shared" si="16"/>
        <v>7204.113830728398</v>
      </c>
      <c r="N361" s="12">
        <v>13757.91</v>
      </c>
      <c r="O361" s="15">
        <v>107.54</v>
      </c>
      <c r="P361" s="17">
        <f t="shared" si="17"/>
        <v>127.9329551794681</v>
      </c>
    </row>
    <row r="362" spans="1:16" ht="15">
      <c r="A362" s="1">
        <v>358</v>
      </c>
      <c r="B362" s="13">
        <v>39498</v>
      </c>
      <c r="D362" s="12">
        <v>12427.26</v>
      </c>
      <c r="F362" s="12">
        <v>5893.6</v>
      </c>
      <c r="G362" s="14">
        <v>1.9406</v>
      </c>
      <c r="H362" s="17">
        <f t="shared" si="15"/>
        <v>11437.120160000002</v>
      </c>
      <c r="J362" s="12">
        <v>4812.81</v>
      </c>
      <c r="K362" s="15">
        <v>0.6827</v>
      </c>
      <c r="L362" s="17">
        <f t="shared" si="16"/>
        <v>7049.670426248719</v>
      </c>
      <c r="N362" s="12">
        <v>13310.37</v>
      </c>
      <c r="O362" s="15">
        <v>108.03</v>
      </c>
      <c r="P362" s="17">
        <f t="shared" si="17"/>
        <v>123.20994168286587</v>
      </c>
    </row>
    <row r="363" spans="1:16" ht="15">
      <c r="A363" s="1">
        <v>359</v>
      </c>
      <c r="B363" s="13">
        <v>39499</v>
      </c>
      <c r="D363" s="12">
        <v>12284.3</v>
      </c>
      <c r="F363" s="12">
        <v>5932.2</v>
      </c>
      <c r="G363" s="14">
        <v>1.96</v>
      </c>
      <c r="H363" s="17">
        <f t="shared" si="15"/>
        <v>11627.112</v>
      </c>
      <c r="J363" s="12">
        <v>4858.85</v>
      </c>
      <c r="K363" s="15">
        <v>0.6761</v>
      </c>
      <c r="L363" s="17">
        <f t="shared" si="16"/>
        <v>7186.58482473007</v>
      </c>
      <c r="N363" s="12">
        <v>13688.28</v>
      </c>
      <c r="O363" s="15">
        <v>107.51</v>
      </c>
      <c r="P363" s="17">
        <f t="shared" si="17"/>
        <v>127.32099339596317</v>
      </c>
    </row>
    <row r="364" spans="1:16" ht="15">
      <c r="A364" s="1">
        <v>360</v>
      </c>
      <c r="B364" s="13">
        <v>39500</v>
      </c>
      <c r="D364" s="12">
        <v>12381.02</v>
      </c>
      <c r="F364" s="12">
        <v>5888.5</v>
      </c>
      <c r="G364" s="14">
        <v>1.9668</v>
      </c>
      <c r="H364" s="17">
        <f t="shared" si="15"/>
        <v>11581.5018</v>
      </c>
      <c r="J364" s="12">
        <v>4824.55</v>
      </c>
      <c r="K364" s="15">
        <v>0.675</v>
      </c>
      <c r="L364" s="17">
        <f t="shared" si="16"/>
        <v>7147.481481481481</v>
      </c>
      <c r="N364" s="12">
        <v>13500.46</v>
      </c>
      <c r="O364" s="15">
        <v>106.96</v>
      </c>
      <c r="P364" s="17">
        <f t="shared" si="17"/>
        <v>126.21970830216904</v>
      </c>
    </row>
    <row r="365" spans="1:16" ht="15">
      <c r="A365" s="1">
        <v>361</v>
      </c>
      <c r="B365" s="13">
        <v>39503</v>
      </c>
      <c r="D365" s="12">
        <v>12570.22</v>
      </c>
      <c r="F365" s="12">
        <v>5999.5</v>
      </c>
      <c r="G365" s="14">
        <v>1.9679</v>
      </c>
      <c r="H365" s="17">
        <f t="shared" si="15"/>
        <v>11806.41605</v>
      </c>
      <c r="J365" s="12">
        <v>4919.26</v>
      </c>
      <c r="K365" s="15">
        <v>0.6743</v>
      </c>
      <c r="L365" s="17">
        <f t="shared" si="16"/>
        <v>7295.358149191755</v>
      </c>
      <c r="N365" s="12">
        <v>13914.57</v>
      </c>
      <c r="O365" s="15">
        <v>108.09</v>
      </c>
      <c r="P365" s="17">
        <f t="shared" si="17"/>
        <v>128.73133499861225</v>
      </c>
    </row>
    <row r="366" spans="1:16" ht="15">
      <c r="A366" s="1">
        <v>362</v>
      </c>
      <c r="B366" s="13">
        <v>39504</v>
      </c>
      <c r="D366" s="12">
        <v>12684.92</v>
      </c>
      <c r="F366" s="12">
        <v>6087.4</v>
      </c>
      <c r="G366" s="14">
        <v>1.9722</v>
      </c>
      <c r="H366" s="17">
        <f t="shared" si="15"/>
        <v>12005.570279999998</v>
      </c>
      <c r="J366" s="12">
        <v>4973.07</v>
      </c>
      <c r="K366" s="15">
        <v>0.672</v>
      </c>
      <c r="L366" s="17">
        <f t="shared" si="16"/>
        <v>7400.401785714284</v>
      </c>
      <c r="N366" s="12">
        <v>13824.72</v>
      </c>
      <c r="O366" s="15">
        <v>107.65</v>
      </c>
      <c r="P366" s="17">
        <f t="shared" si="17"/>
        <v>128.42285183464932</v>
      </c>
    </row>
    <row r="367" spans="1:16" ht="15">
      <c r="A367" s="1">
        <v>363</v>
      </c>
      <c r="B367" s="13">
        <v>39505</v>
      </c>
      <c r="D367" s="12">
        <v>12694.28</v>
      </c>
      <c r="F367" s="12">
        <v>6076.5</v>
      </c>
      <c r="G367" s="14">
        <v>1.9885</v>
      </c>
      <c r="H367" s="17">
        <f t="shared" si="15"/>
        <v>12083.12025</v>
      </c>
      <c r="J367" s="12">
        <v>4968.82</v>
      </c>
      <c r="K367" s="15">
        <v>0.6624</v>
      </c>
      <c r="L367" s="17">
        <f t="shared" si="16"/>
        <v>7501.237922705313</v>
      </c>
      <c r="N367" s="12">
        <v>14031.3</v>
      </c>
      <c r="O367" s="15">
        <v>106.52</v>
      </c>
      <c r="P367" s="17">
        <f t="shared" si="17"/>
        <v>131.72455876830642</v>
      </c>
    </row>
    <row r="368" spans="1:16" ht="15">
      <c r="A368" s="1">
        <v>364</v>
      </c>
      <c r="B368" s="13">
        <v>39506</v>
      </c>
      <c r="D368" s="12">
        <v>12582.18</v>
      </c>
      <c r="F368" s="12">
        <v>5965.7</v>
      </c>
      <c r="G368" s="14">
        <v>1.9896</v>
      </c>
      <c r="H368" s="17">
        <f t="shared" si="15"/>
        <v>11869.35672</v>
      </c>
      <c r="J368" s="12">
        <v>4865.23</v>
      </c>
      <c r="K368" s="15">
        <v>0.6588</v>
      </c>
      <c r="L368" s="17">
        <f t="shared" si="16"/>
        <v>7384.987856709167</v>
      </c>
      <c r="N368" s="12">
        <v>13925.51</v>
      </c>
      <c r="O368" s="15">
        <v>105.77</v>
      </c>
      <c r="P368" s="17">
        <f t="shared" si="17"/>
        <v>131.65840975701997</v>
      </c>
    </row>
    <row r="369" spans="1:16" ht="15">
      <c r="A369" s="1">
        <v>365</v>
      </c>
      <c r="B369" s="13">
        <v>39507</v>
      </c>
      <c r="D369" s="12">
        <v>12266.39</v>
      </c>
      <c r="F369" s="12">
        <v>5884.3</v>
      </c>
      <c r="G369" s="14">
        <v>1.9892</v>
      </c>
      <c r="H369" s="17">
        <f t="shared" si="15"/>
        <v>11705.049560000001</v>
      </c>
      <c r="J369" s="12">
        <v>4790.66</v>
      </c>
      <c r="K369" s="15">
        <v>0.6588</v>
      </c>
      <c r="L369" s="17">
        <f t="shared" si="16"/>
        <v>7271.797207043108</v>
      </c>
      <c r="N369" s="12">
        <v>13603.02</v>
      </c>
      <c r="O369" s="15">
        <v>104.1</v>
      </c>
      <c r="P369" s="17">
        <f t="shared" si="17"/>
        <v>130.6726224783862</v>
      </c>
    </row>
    <row r="370" spans="1:16" ht="15">
      <c r="A370" s="1">
        <v>366</v>
      </c>
      <c r="B370" s="13">
        <v>39510</v>
      </c>
      <c r="D370" s="12">
        <v>12258.9</v>
      </c>
      <c r="F370" s="12">
        <v>5818.6</v>
      </c>
      <c r="G370" s="14">
        <v>1.9825</v>
      </c>
      <c r="H370" s="17">
        <f t="shared" si="15"/>
        <v>11535.3745</v>
      </c>
      <c r="J370" s="12">
        <v>4742.66</v>
      </c>
      <c r="K370" s="15">
        <v>0.6579</v>
      </c>
      <c r="L370" s="17">
        <f t="shared" si="16"/>
        <v>7208.785529715761</v>
      </c>
      <c r="N370" s="12">
        <v>12992.18</v>
      </c>
      <c r="O370" s="15">
        <v>103.39</v>
      </c>
      <c r="P370" s="17">
        <f t="shared" si="17"/>
        <v>125.66186284940517</v>
      </c>
    </row>
    <row r="371" spans="1:16" ht="15">
      <c r="A371" s="1">
        <v>367</v>
      </c>
      <c r="B371" s="13">
        <v>39511</v>
      </c>
      <c r="D371" s="12">
        <v>12213.8</v>
      </c>
      <c r="F371" s="12">
        <v>5767.7</v>
      </c>
      <c r="G371" s="14">
        <v>1.9861</v>
      </c>
      <c r="H371" s="17">
        <f t="shared" si="15"/>
        <v>11455.22897</v>
      </c>
      <c r="J371" s="12">
        <v>4675.91</v>
      </c>
      <c r="K371" s="15">
        <v>0.6564</v>
      </c>
      <c r="L371" s="17">
        <f t="shared" si="16"/>
        <v>7123.567946374162</v>
      </c>
      <c r="N371" s="12">
        <v>12992.28</v>
      </c>
      <c r="O371" s="15">
        <v>102.79</v>
      </c>
      <c r="P371" s="17">
        <f t="shared" si="17"/>
        <v>126.3963420566203</v>
      </c>
    </row>
    <row r="372" spans="1:16" ht="15">
      <c r="A372" s="1">
        <v>368</v>
      </c>
      <c r="B372" s="13">
        <v>39512</v>
      </c>
      <c r="D372" s="12">
        <v>12254.99</v>
      </c>
      <c r="F372" s="12">
        <v>5853.5</v>
      </c>
      <c r="G372" s="14">
        <v>1.9897</v>
      </c>
      <c r="H372" s="17">
        <f t="shared" si="15"/>
        <v>11646.70895</v>
      </c>
      <c r="J372" s="12">
        <v>4756.42</v>
      </c>
      <c r="K372" s="15">
        <v>0.6549</v>
      </c>
      <c r="L372" s="17">
        <f t="shared" si="16"/>
        <v>7262.818750954344</v>
      </c>
      <c r="N372" s="12">
        <v>12972.06</v>
      </c>
      <c r="O372" s="15">
        <v>103.96</v>
      </c>
      <c r="P372" s="17">
        <f t="shared" si="17"/>
        <v>124.7793382070027</v>
      </c>
    </row>
    <row r="373" spans="1:16" ht="15">
      <c r="A373" s="1">
        <v>369</v>
      </c>
      <c r="B373" s="13">
        <v>39513</v>
      </c>
      <c r="D373" s="12">
        <v>12040.39</v>
      </c>
      <c r="F373" s="12">
        <v>5766.4</v>
      </c>
      <c r="G373" s="14">
        <v>2.0094</v>
      </c>
      <c r="H373" s="17">
        <f t="shared" si="15"/>
        <v>11587.004159999999</v>
      </c>
      <c r="J373" s="12">
        <v>4678.05</v>
      </c>
      <c r="K373" s="15">
        <v>0.6511</v>
      </c>
      <c r="L373" s="17">
        <f t="shared" si="16"/>
        <v>7184.841038242974</v>
      </c>
      <c r="N373" s="12">
        <v>13215.42</v>
      </c>
      <c r="O373" s="15">
        <v>103.09</v>
      </c>
      <c r="P373" s="17">
        <f t="shared" si="17"/>
        <v>128.19303521195073</v>
      </c>
    </row>
    <row r="374" spans="1:16" ht="15">
      <c r="A374" s="1">
        <v>370</v>
      </c>
      <c r="B374" s="13">
        <v>39514</v>
      </c>
      <c r="D374" s="12">
        <v>11893.69</v>
      </c>
      <c r="F374" s="12">
        <v>5699.9</v>
      </c>
      <c r="G374" s="14">
        <v>2.0141</v>
      </c>
      <c r="H374" s="17">
        <f t="shared" si="15"/>
        <v>11480.16859</v>
      </c>
      <c r="J374" s="12">
        <v>4618.96</v>
      </c>
      <c r="K374" s="15">
        <v>0.6512</v>
      </c>
      <c r="L374" s="17">
        <f t="shared" si="16"/>
        <v>7092.997542997543</v>
      </c>
      <c r="N374" s="12">
        <v>12782.8</v>
      </c>
      <c r="O374" s="15">
        <v>102.98</v>
      </c>
      <c r="P374" s="17">
        <f t="shared" si="17"/>
        <v>124.12895707904447</v>
      </c>
    </row>
    <row r="375" spans="1:16" ht="15">
      <c r="A375" s="1">
        <v>371</v>
      </c>
      <c r="B375" s="13">
        <v>39517</v>
      </c>
      <c r="D375" s="12">
        <v>11740.15</v>
      </c>
      <c r="F375" s="12">
        <v>5629.1</v>
      </c>
      <c r="G375" s="14">
        <v>2.0166</v>
      </c>
      <c r="H375" s="17">
        <f t="shared" si="15"/>
        <v>11351.64306</v>
      </c>
      <c r="J375" s="12">
        <v>4566.99</v>
      </c>
      <c r="K375" s="15">
        <v>0.6506</v>
      </c>
      <c r="L375" s="17">
        <f t="shared" si="16"/>
        <v>7019.6587765139875</v>
      </c>
      <c r="N375" s="12">
        <v>12532.13</v>
      </c>
      <c r="O375" s="15">
        <v>101.82</v>
      </c>
      <c r="P375" s="17">
        <f t="shared" si="17"/>
        <v>123.08122176389708</v>
      </c>
    </row>
    <row r="376" spans="1:16" ht="15">
      <c r="A376" s="1">
        <v>372</v>
      </c>
      <c r="B376" s="13">
        <v>39518</v>
      </c>
      <c r="D376" s="12">
        <v>12156.81</v>
      </c>
      <c r="F376" s="12">
        <v>5690.4</v>
      </c>
      <c r="G376" s="14">
        <v>2.0037</v>
      </c>
      <c r="H376" s="17">
        <f t="shared" si="15"/>
        <v>11401.854479999998</v>
      </c>
      <c r="J376" s="12">
        <v>4627.69</v>
      </c>
      <c r="K376" s="15">
        <v>0.6524</v>
      </c>
      <c r="L376" s="17">
        <f t="shared" si="16"/>
        <v>7093.3323114653585</v>
      </c>
      <c r="N376" s="12">
        <v>12658.28</v>
      </c>
      <c r="O376" s="15">
        <v>102.88</v>
      </c>
      <c r="P376" s="17">
        <f t="shared" si="17"/>
        <v>123.03926905132194</v>
      </c>
    </row>
    <row r="377" spans="1:16" ht="15">
      <c r="A377" s="1">
        <v>373</v>
      </c>
      <c r="B377" s="13">
        <v>39519</v>
      </c>
      <c r="D377" s="12">
        <v>12110.24</v>
      </c>
      <c r="F377" s="12">
        <v>5776.4</v>
      </c>
      <c r="G377" s="14">
        <v>2.021</v>
      </c>
      <c r="H377" s="17">
        <f t="shared" si="15"/>
        <v>11674.104399999998</v>
      </c>
      <c r="J377" s="12">
        <v>4697.1</v>
      </c>
      <c r="K377" s="15">
        <v>0.6454</v>
      </c>
      <c r="L377" s="17">
        <f t="shared" si="16"/>
        <v>7277.812209482492</v>
      </c>
      <c r="N377" s="12">
        <v>12861.13</v>
      </c>
      <c r="O377" s="15">
        <v>102.4</v>
      </c>
      <c r="P377" s="17">
        <f t="shared" si="17"/>
        <v>125.59697265624999</v>
      </c>
    </row>
    <row r="378" spans="1:16" ht="15">
      <c r="A378" s="1">
        <v>374</v>
      </c>
      <c r="B378" s="13">
        <v>39520</v>
      </c>
      <c r="D378" s="12">
        <v>12145.74</v>
      </c>
      <c r="F378" s="12">
        <v>5692.4</v>
      </c>
      <c r="G378" s="14">
        <v>2.031</v>
      </c>
      <c r="H378" s="17">
        <f t="shared" si="15"/>
        <v>11561.2644</v>
      </c>
      <c r="J378" s="12">
        <v>4630.19</v>
      </c>
      <c r="K378" s="15">
        <v>0.6417</v>
      </c>
      <c r="L378" s="17">
        <f t="shared" si="16"/>
        <v>7215.505688016206</v>
      </c>
      <c r="N378" s="12">
        <v>12433.44</v>
      </c>
      <c r="O378" s="15">
        <v>100.59</v>
      </c>
      <c r="P378" s="17">
        <f t="shared" si="17"/>
        <v>123.60512973456606</v>
      </c>
    </row>
    <row r="379" spans="1:16" ht="15">
      <c r="A379" s="1">
        <v>375</v>
      </c>
      <c r="B379" s="13">
        <v>39521</v>
      </c>
      <c r="D379" s="12">
        <v>11951.09</v>
      </c>
      <c r="F379" s="12">
        <v>5631.7</v>
      </c>
      <c r="G379" s="14">
        <v>2.0291</v>
      </c>
      <c r="H379" s="17">
        <f t="shared" si="15"/>
        <v>11427.28247</v>
      </c>
      <c r="J379" s="12">
        <v>4592.15</v>
      </c>
      <c r="K379" s="15">
        <v>0.6409</v>
      </c>
      <c r="L379" s="17">
        <f t="shared" si="16"/>
        <v>7165.158371040723</v>
      </c>
      <c r="N379" s="12">
        <v>12241.6</v>
      </c>
      <c r="O379" s="15">
        <v>100.21</v>
      </c>
      <c r="P379" s="17">
        <f t="shared" si="17"/>
        <v>122.1594651232412</v>
      </c>
    </row>
    <row r="380" spans="1:16" ht="15">
      <c r="A380" s="1">
        <v>376</v>
      </c>
      <c r="B380" s="13">
        <v>39524</v>
      </c>
      <c r="D380" s="12">
        <v>11972.25</v>
      </c>
      <c r="F380" s="12">
        <v>5414.4</v>
      </c>
      <c r="G380" s="14">
        <v>2.0008</v>
      </c>
      <c r="H380" s="17">
        <f t="shared" si="15"/>
        <v>10833.131519999999</v>
      </c>
      <c r="J380" s="12">
        <v>4431.04</v>
      </c>
      <c r="K380" s="15">
        <v>0.6344</v>
      </c>
      <c r="L380" s="17">
        <f t="shared" si="16"/>
        <v>6984.615384615385</v>
      </c>
      <c r="N380" s="12">
        <v>11787.51</v>
      </c>
      <c r="O380" s="15">
        <v>96.91</v>
      </c>
      <c r="P380" s="17">
        <f t="shared" si="17"/>
        <v>121.63357754617687</v>
      </c>
    </row>
    <row r="381" spans="1:16" ht="15">
      <c r="A381" s="1">
        <v>377</v>
      </c>
      <c r="B381" s="13">
        <v>39525</v>
      </c>
      <c r="D381" s="12">
        <v>12392.66</v>
      </c>
      <c r="F381" s="12">
        <v>5605.8</v>
      </c>
      <c r="G381" s="14">
        <v>2.0214</v>
      </c>
      <c r="H381" s="17">
        <f t="shared" si="15"/>
        <v>11331.56412</v>
      </c>
      <c r="J381" s="12">
        <v>4582.59</v>
      </c>
      <c r="K381" s="15">
        <v>0.6336</v>
      </c>
      <c r="L381" s="17">
        <f t="shared" si="16"/>
        <v>7232.623106060606</v>
      </c>
      <c r="N381" s="12">
        <v>11964.16</v>
      </c>
      <c r="O381" s="15">
        <v>98.24</v>
      </c>
      <c r="P381" s="17">
        <f t="shared" si="17"/>
        <v>121.78501628664496</v>
      </c>
    </row>
    <row r="382" spans="1:16" ht="15">
      <c r="A382" s="1">
        <v>378</v>
      </c>
      <c r="B382" s="13">
        <v>39526</v>
      </c>
      <c r="D382" s="12">
        <v>12099.66</v>
      </c>
      <c r="F382" s="12">
        <v>5545.6</v>
      </c>
      <c r="G382" s="14">
        <v>1.9858</v>
      </c>
      <c r="H382" s="17">
        <f t="shared" si="15"/>
        <v>11012.45248</v>
      </c>
      <c r="J382" s="12">
        <v>4555.95</v>
      </c>
      <c r="K382" s="15">
        <v>0.6393</v>
      </c>
      <c r="L382" s="17">
        <f t="shared" si="16"/>
        <v>7126.466447677147</v>
      </c>
      <c r="N382" s="12">
        <v>12260.44</v>
      </c>
      <c r="O382" s="15">
        <v>99.35</v>
      </c>
      <c r="P382" s="17">
        <f t="shared" si="17"/>
        <v>123.40654252642176</v>
      </c>
    </row>
    <row r="383" spans="1:16" ht="15">
      <c r="A383" s="1">
        <v>379</v>
      </c>
      <c r="B383" s="13">
        <v>39532</v>
      </c>
      <c r="D383" s="12">
        <v>12532.6</v>
      </c>
      <c r="F383" s="12">
        <v>5689.1</v>
      </c>
      <c r="G383" s="14">
        <v>1.9997</v>
      </c>
      <c r="H383" s="17">
        <f t="shared" si="15"/>
        <v>11376.49327</v>
      </c>
      <c r="J383" s="12">
        <v>4692</v>
      </c>
      <c r="K383" s="15">
        <v>0.6412</v>
      </c>
      <c r="L383" s="17">
        <f t="shared" si="16"/>
        <v>7317.529631940112</v>
      </c>
      <c r="N383" s="12">
        <v>12745.22</v>
      </c>
      <c r="O383" s="15">
        <v>100.08</v>
      </c>
      <c r="P383" s="17">
        <f t="shared" si="17"/>
        <v>127.35031974420463</v>
      </c>
    </row>
    <row r="384" spans="1:16" ht="15">
      <c r="A384" s="1">
        <v>380</v>
      </c>
      <c r="B384" s="13">
        <v>39533</v>
      </c>
      <c r="D384" s="12">
        <v>12422.86</v>
      </c>
      <c r="F384" s="12">
        <v>5660.4</v>
      </c>
      <c r="G384" s="14">
        <v>2.0019</v>
      </c>
      <c r="H384" s="17">
        <f t="shared" si="15"/>
        <v>11331.554759999999</v>
      </c>
      <c r="J384" s="12">
        <v>4676.68</v>
      </c>
      <c r="K384" s="15">
        <v>0.6345</v>
      </c>
      <c r="L384" s="17">
        <f t="shared" si="16"/>
        <v>7370.654058313634</v>
      </c>
      <c r="N384" s="12">
        <v>12706.63</v>
      </c>
      <c r="O384" s="15">
        <v>99.13</v>
      </c>
      <c r="P384" s="17">
        <f t="shared" si="17"/>
        <v>128.18147886613536</v>
      </c>
    </row>
    <row r="385" spans="1:16" ht="15">
      <c r="A385" s="1">
        <v>381</v>
      </c>
      <c r="B385" s="13">
        <v>39534</v>
      </c>
      <c r="D385" s="12">
        <v>12302.46</v>
      </c>
      <c r="F385" s="12">
        <v>5717.5</v>
      </c>
      <c r="G385" s="14">
        <v>2.0096</v>
      </c>
      <c r="H385" s="17">
        <f t="shared" si="15"/>
        <v>11489.887999999999</v>
      </c>
      <c r="J385" s="12">
        <v>4719.53</v>
      </c>
      <c r="K385" s="15">
        <v>0.633</v>
      </c>
      <c r="L385" s="17">
        <f t="shared" si="16"/>
        <v>7455.8135860979455</v>
      </c>
      <c r="N385" s="12">
        <v>12604.58</v>
      </c>
      <c r="O385" s="15">
        <v>99.88</v>
      </c>
      <c r="P385" s="17">
        <f t="shared" si="17"/>
        <v>126.19723668402084</v>
      </c>
    </row>
    <row r="386" spans="1:16" ht="15">
      <c r="A386" s="1">
        <v>382</v>
      </c>
      <c r="B386" s="13">
        <v>39535</v>
      </c>
      <c r="D386" s="12">
        <v>12216.4</v>
      </c>
      <c r="F386" s="12">
        <v>5692.9</v>
      </c>
      <c r="G386" s="14">
        <v>1.9889</v>
      </c>
      <c r="H386" s="17">
        <f t="shared" si="15"/>
        <v>11322.608809999998</v>
      </c>
      <c r="J386" s="12">
        <v>4695.92</v>
      </c>
      <c r="K386" s="15">
        <v>0.6346</v>
      </c>
      <c r="L386" s="17">
        <f t="shared" si="16"/>
        <v>7399.810904506776</v>
      </c>
      <c r="N386" s="12">
        <v>12820.47</v>
      </c>
      <c r="O386" s="15">
        <v>99.72</v>
      </c>
      <c r="P386" s="17">
        <f t="shared" si="17"/>
        <v>128.5646811070999</v>
      </c>
    </row>
    <row r="387" spans="1:16" ht="15">
      <c r="A387" s="1">
        <v>383</v>
      </c>
      <c r="B387" s="13">
        <v>39538</v>
      </c>
      <c r="D387" s="12">
        <v>12262.89</v>
      </c>
      <c r="F387" s="12">
        <v>5702.1</v>
      </c>
      <c r="G387" s="14">
        <v>1.9875</v>
      </c>
      <c r="H387" s="17">
        <f t="shared" si="15"/>
        <v>11332.923750000002</v>
      </c>
      <c r="J387" s="12">
        <v>4707.07</v>
      </c>
      <c r="K387" s="15">
        <v>0.6311</v>
      </c>
      <c r="L387" s="17">
        <f t="shared" si="16"/>
        <v>7458.5168752971</v>
      </c>
      <c r="N387" s="12">
        <v>12525.54</v>
      </c>
      <c r="O387" s="15">
        <v>99.52</v>
      </c>
      <c r="P387" s="17">
        <f t="shared" si="17"/>
        <v>125.85952572347269</v>
      </c>
    </row>
    <row r="388" spans="1:16" ht="15">
      <c r="A388" s="1">
        <v>384</v>
      </c>
      <c r="B388" s="13">
        <v>39539</v>
      </c>
      <c r="D388" s="12">
        <v>12654.36</v>
      </c>
      <c r="F388" s="12">
        <v>5852.6</v>
      </c>
      <c r="G388" s="14">
        <v>1.9755</v>
      </c>
      <c r="H388" s="17">
        <f t="shared" si="15"/>
        <v>11561.811300000001</v>
      </c>
      <c r="J388" s="12">
        <v>4866</v>
      </c>
      <c r="K388" s="15">
        <v>0.6412</v>
      </c>
      <c r="L388" s="17">
        <f t="shared" si="16"/>
        <v>7588.895820336868</v>
      </c>
      <c r="N388" s="12">
        <v>12656.42</v>
      </c>
      <c r="O388" s="15">
        <v>101.86</v>
      </c>
      <c r="P388" s="17">
        <f t="shared" si="17"/>
        <v>124.25309247987434</v>
      </c>
    </row>
    <row r="389" spans="1:16" ht="15">
      <c r="A389" s="1">
        <v>385</v>
      </c>
      <c r="B389" s="13">
        <v>39540</v>
      </c>
      <c r="D389" s="12">
        <v>12608.92</v>
      </c>
      <c r="F389" s="12">
        <v>5915.9</v>
      </c>
      <c r="G389" s="14">
        <v>1.9813</v>
      </c>
      <c r="H389" s="17">
        <f aca="true" t="shared" si="18" ref="H389:H452">F389*G389</f>
        <v>11721.17267</v>
      </c>
      <c r="J389" s="12">
        <v>4911.97</v>
      </c>
      <c r="K389" s="15">
        <v>0.6406</v>
      </c>
      <c r="L389" s="17">
        <f aca="true" t="shared" si="19" ref="L389:L452">J389/K389</f>
        <v>7667.76459569154</v>
      </c>
      <c r="N389" s="12">
        <v>13189.36</v>
      </c>
      <c r="O389" s="15">
        <v>102.69</v>
      </c>
      <c r="P389" s="17">
        <f aca="true" t="shared" si="20" ref="P389:P452">N389/O389</f>
        <v>128.43860161651574</v>
      </c>
    </row>
    <row r="390" spans="1:16" ht="15">
      <c r="A390" s="1">
        <v>386</v>
      </c>
      <c r="B390" s="13">
        <v>39541</v>
      </c>
      <c r="D390" s="12">
        <v>12626.03</v>
      </c>
      <c r="F390" s="12">
        <v>5891.3</v>
      </c>
      <c r="G390" s="14">
        <v>1.9952</v>
      </c>
      <c r="H390" s="17">
        <f t="shared" si="18"/>
        <v>11754.32176</v>
      </c>
      <c r="J390" s="12">
        <v>4887.87</v>
      </c>
      <c r="K390" s="15">
        <v>0.6396</v>
      </c>
      <c r="L390" s="17">
        <f t="shared" si="19"/>
        <v>7642.073170731708</v>
      </c>
      <c r="N390" s="12">
        <v>13389.9</v>
      </c>
      <c r="O390" s="15">
        <v>102.27</v>
      </c>
      <c r="P390" s="17">
        <f t="shared" si="20"/>
        <v>130.92695805221473</v>
      </c>
    </row>
    <row r="391" spans="1:16" ht="15">
      <c r="A391" s="1">
        <v>387</v>
      </c>
      <c r="B391" s="13">
        <v>39542</v>
      </c>
      <c r="D391" s="12">
        <v>12609.42</v>
      </c>
      <c r="F391" s="12">
        <v>5947.1</v>
      </c>
      <c r="G391" s="14">
        <v>1.9943</v>
      </c>
      <c r="H391" s="17">
        <f t="shared" si="18"/>
        <v>11860.30153</v>
      </c>
      <c r="J391" s="12">
        <v>4900.88</v>
      </c>
      <c r="K391" s="15">
        <v>0.6352</v>
      </c>
      <c r="L391" s="17">
        <f t="shared" si="19"/>
        <v>7715.491183879093</v>
      </c>
      <c r="N391" s="12">
        <v>13293.22</v>
      </c>
      <c r="O391" s="15">
        <v>101.57</v>
      </c>
      <c r="P391" s="17">
        <f t="shared" si="20"/>
        <v>130.87742443634932</v>
      </c>
    </row>
    <row r="392" spans="1:16" ht="15">
      <c r="A392" s="1">
        <v>388</v>
      </c>
      <c r="B392" s="13">
        <v>39545</v>
      </c>
      <c r="D392" s="12">
        <v>12612.43</v>
      </c>
      <c r="F392" s="12">
        <v>6014.8</v>
      </c>
      <c r="G392" s="14">
        <v>1.9896</v>
      </c>
      <c r="H392" s="17">
        <f t="shared" si="18"/>
        <v>11967.04608</v>
      </c>
      <c r="J392" s="12">
        <v>4944.6</v>
      </c>
      <c r="K392" s="15">
        <v>0.6365</v>
      </c>
      <c r="L392" s="17">
        <f t="shared" si="19"/>
        <v>7768.42105263158</v>
      </c>
      <c r="N392" s="12">
        <v>13450.23</v>
      </c>
      <c r="O392" s="15">
        <v>102.53</v>
      </c>
      <c r="P392" s="17">
        <f t="shared" si="20"/>
        <v>131.1833609675217</v>
      </c>
    </row>
    <row r="393" spans="1:16" ht="15">
      <c r="A393" s="1">
        <v>389</v>
      </c>
      <c r="B393" s="13">
        <v>39546</v>
      </c>
      <c r="D393" s="12">
        <v>12576.44</v>
      </c>
      <c r="F393" s="12">
        <v>5990.2</v>
      </c>
      <c r="G393" s="14">
        <v>1.9682</v>
      </c>
      <c r="H393" s="17">
        <f t="shared" si="18"/>
        <v>11789.911639999998</v>
      </c>
      <c r="J393" s="12">
        <v>4912.69</v>
      </c>
      <c r="K393" s="15">
        <v>0.6366</v>
      </c>
      <c r="L393" s="17">
        <f t="shared" si="19"/>
        <v>7717.07508639648</v>
      </c>
      <c r="N393" s="12">
        <v>13250.43</v>
      </c>
      <c r="O393" s="15">
        <v>102.58</v>
      </c>
      <c r="P393" s="17">
        <f t="shared" si="20"/>
        <v>129.1716708910119</v>
      </c>
    </row>
    <row r="394" spans="1:16" ht="15">
      <c r="A394" s="1">
        <v>390</v>
      </c>
      <c r="B394" s="13">
        <v>39547</v>
      </c>
      <c r="D394" s="12">
        <v>12527.26</v>
      </c>
      <c r="F394" s="12">
        <v>5983.9</v>
      </c>
      <c r="G394" s="14">
        <v>1.9741</v>
      </c>
      <c r="H394" s="17">
        <f t="shared" si="18"/>
        <v>11812.81699</v>
      </c>
      <c r="J394" s="12">
        <v>4874.97</v>
      </c>
      <c r="K394" s="15">
        <v>0.6338</v>
      </c>
      <c r="L394" s="17">
        <f t="shared" si="19"/>
        <v>7691.6535184600825</v>
      </c>
      <c r="N394" s="12">
        <v>13111.89</v>
      </c>
      <c r="O394" s="15">
        <v>102.29</v>
      </c>
      <c r="P394" s="17">
        <f t="shared" si="20"/>
        <v>128.18349789813274</v>
      </c>
    </row>
    <row r="395" spans="1:16" ht="15">
      <c r="A395" s="1">
        <v>391</v>
      </c>
      <c r="B395" s="13">
        <v>39548</v>
      </c>
      <c r="D395" s="12">
        <v>12581.98</v>
      </c>
      <c r="F395" s="12">
        <v>5965.1</v>
      </c>
      <c r="G395" s="14">
        <v>1.9787</v>
      </c>
      <c r="H395" s="17">
        <f t="shared" si="18"/>
        <v>11803.14337</v>
      </c>
      <c r="J395" s="12">
        <v>4859.42</v>
      </c>
      <c r="K395" s="15">
        <v>0.6333</v>
      </c>
      <c r="L395" s="17">
        <f t="shared" si="19"/>
        <v>7673.172272224854</v>
      </c>
      <c r="N395" s="12">
        <v>12945.3</v>
      </c>
      <c r="O395" s="15">
        <v>100.99</v>
      </c>
      <c r="P395" s="17">
        <f t="shared" si="20"/>
        <v>128.18397861174373</v>
      </c>
    </row>
    <row r="396" spans="1:16" ht="15">
      <c r="A396" s="1">
        <v>392</v>
      </c>
      <c r="B396" s="13">
        <v>39549</v>
      </c>
      <c r="D396" s="12">
        <v>12325.42</v>
      </c>
      <c r="F396" s="12">
        <v>5895.5</v>
      </c>
      <c r="G396" s="14">
        <v>1.9715</v>
      </c>
      <c r="H396" s="17">
        <f t="shared" si="18"/>
        <v>11622.97825</v>
      </c>
      <c r="J396" s="12">
        <v>4797.93</v>
      </c>
      <c r="K396" s="15">
        <v>0.6321</v>
      </c>
      <c r="L396" s="17">
        <f t="shared" si="19"/>
        <v>7590.46037019459</v>
      </c>
      <c r="N396" s="12">
        <v>13323.73</v>
      </c>
      <c r="O396" s="15">
        <v>101.1</v>
      </c>
      <c r="P396" s="17">
        <f t="shared" si="20"/>
        <v>131.7876360039565</v>
      </c>
    </row>
    <row r="397" spans="1:16" ht="15">
      <c r="A397" s="1">
        <v>393</v>
      </c>
      <c r="B397" s="13">
        <v>39552</v>
      </c>
      <c r="D397" s="12">
        <v>12302.06</v>
      </c>
      <c r="F397" s="12">
        <v>5831.6</v>
      </c>
      <c r="G397" s="14">
        <v>1.9838</v>
      </c>
      <c r="H397" s="17">
        <f t="shared" si="18"/>
        <v>11568.72808</v>
      </c>
      <c r="J397" s="12">
        <v>4766.49</v>
      </c>
      <c r="K397" s="15">
        <v>0.6313</v>
      </c>
      <c r="L397" s="17">
        <f t="shared" si="19"/>
        <v>7550.27720576588</v>
      </c>
      <c r="N397" s="12">
        <v>12917.51</v>
      </c>
      <c r="O397" s="15">
        <v>100.72</v>
      </c>
      <c r="P397" s="17">
        <f t="shared" si="20"/>
        <v>128.251687847498</v>
      </c>
    </row>
    <row r="398" spans="1:16" ht="15">
      <c r="A398" s="1">
        <v>394</v>
      </c>
      <c r="B398" s="13">
        <v>39553</v>
      </c>
      <c r="D398" s="12">
        <v>12362.47</v>
      </c>
      <c r="F398" s="12">
        <v>5906.9</v>
      </c>
      <c r="G398" s="14">
        <v>1.9624</v>
      </c>
      <c r="H398" s="17">
        <f t="shared" si="18"/>
        <v>11591.70056</v>
      </c>
      <c r="J398" s="12">
        <v>4780.68</v>
      </c>
      <c r="K398" s="15">
        <v>0.6328</v>
      </c>
      <c r="L398" s="17">
        <f t="shared" si="19"/>
        <v>7554.80404551201</v>
      </c>
      <c r="N398" s="12">
        <v>12990.58</v>
      </c>
      <c r="O398" s="15">
        <v>101.35</v>
      </c>
      <c r="P398" s="17">
        <f t="shared" si="20"/>
        <v>128.1754316724223</v>
      </c>
    </row>
    <row r="399" spans="1:16" ht="15">
      <c r="A399" s="1">
        <v>395</v>
      </c>
      <c r="B399" s="13">
        <v>39554</v>
      </c>
      <c r="D399" s="12">
        <v>12619.27</v>
      </c>
      <c r="F399" s="12">
        <v>6046.2</v>
      </c>
      <c r="G399" s="14">
        <v>1.9758</v>
      </c>
      <c r="H399" s="17">
        <f t="shared" si="18"/>
        <v>11946.08196</v>
      </c>
      <c r="J399" s="12">
        <v>4855.1</v>
      </c>
      <c r="K399" s="15">
        <v>0.627</v>
      </c>
      <c r="L399" s="17">
        <f t="shared" si="19"/>
        <v>7743.381180223286</v>
      </c>
      <c r="N399" s="12">
        <v>13146.13</v>
      </c>
      <c r="O399" s="15">
        <v>101.31</v>
      </c>
      <c r="P399" s="17">
        <f t="shared" si="20"/>
        <v>129.76142532820057</v>
      </c>
    </row>
    <row r="400" spans="1:16" ht="15">
      <c r="A400" s="1">
        <v>396</v>
      </c>
      <c r="B400" s="13">
        <v>39555</v>
      </c>
      <c r="D400" s="12">
        <v>12620.49</v>
      </c>
      <c r="F400" s="12">
        <v>5980.4</v>
      </c>
      <c r="G400" s="14">
        <v>1.9855</v>
      </c>
      <c r="H400" s="17">
        <f t="shared" si="18"/>
        <v>11874.0842</v>
      </c>
      <c r="J400" s="12">
        <v>4862.14</v>
      </c>
      <c r="K400" s="15">
        <v>0.6288</v>
      </c>
      <c r="L400" s="17">
        <f t="shared" si="19"/>
        <v>7732.410941475827</v>
      </c>
      <c r="N400" s="12">
        <v>13398.3</v>
      </c>
      <c r="O400" s="15">
        <v>102.37</v>
      </c>
      <c r="P400" s="17">
        <f t="shared" si="20"/>
        <v>130.88111751489694</v>
      </c>
    </row>
    <row r="401" spans="1:16" ht="15">
      <c r="A401" s="1">
        <v>397</v>
      </c>
      <c r="B401" s="13">
        <v>39556</v>
      </c>
      <c r="D401" s="12">
        <v>12849.36</v>
      </c>
      <c r="F401" s="12">
        <v>6056.5</v>
      </c>
      <c r="G401" s="14">
        <v>1.9972</v>
      </c>
      <c r="H401" s="17">
        <f t="shared" si="18"/>
        <v>12096.0418</v>
      </c>
      <c r="J401" s="12">
        <v>4961.69</v>
      </c>
      <c r="K401" s="15">
        <v>0.6356</v>
      </c>
      <c r="L401" s="17">
        <f t="shared" si="19"/>
        <v>7806.308999370672</v>
      </c>
      <c r="N401" s="12">
        <v>13476.45</v>
      </c>
      <c r="O401" s="15">
        <v>104.46</v>
      </c>
      <c r="P401" s="17">
        <f t="shared" si="20"/>
        <v>129.01062607696727</v>
      </c>
    </row>
    <row r="402" spans="1:16" ht="15">
      <c r="A402" s="1">
        <v>398</v>
      </c>
      <c r="B402" s="13">
        <v>39559</v>
      </c>
      <c r="D402" s="12">
        <v>12825.02</v>
      </c>
      <c r="F402" s="12">
        <v>6053</v>
      </c>
      <c r="G402" s="14">
        <v>1.9808</v>
      </c>
      <c r="H402" s="17">
        <f t="shared" si="18"/>
        <v>11989.7824</v>
      </c>
      <c r="J402" s="12">
        <v>4910.35</v>
      </c>
      <c r="K402" s="15">
        <v>0.6282</v>
      </c>
      <c r="L402" s="17">
        <f t="shared" si="19"/>
        <v>7816.539318688317</v>
      </c>
      <c r="N402" s="12">
        <v>13696.55</v>
      </c>
      <c r="O402" s="15">
        <v>103.13</v>
      </c>
      <c r="P402" s="17">
        <f t="shared" si="20"/>
        <v>132.8085910986134</v>
      </c>
    </row>
    <row r="403" spans="1:16" ht="15">
      <c r="A403" s="1">
        <v>399</v>
      </c>
      <c r="B403" s="13">
        <v>39560</v>
      </c>
      <c r="D403" s="12">
        <v>12720.23</v>
      </c>
      <c r="F403" s="12">
        <v>6034.7</v>
      </c>
      <c r="G403" s="14">
        <v>1.9945</v>
      </c>
      <c r="H403" s="17">
        <f t="shared" si="18"/>
        <v>12036.209149999999</v>
      </c>
      <c r="J403" s="12">
        <v>4872.64</v>
      </c>
      <c r="K403" s="15">
        <v>0.626</v>
      </c>
      <c r="L403" s="17">
        <f t="shared" si="19"/>
        <v>7783.769968051119</v>
      </c>
      <c r="N403" s="12">
        <v>13547.82</v>
      </c>
      <c r="O403" s="15">
        <v>103.19</v>
      </c>
      <c r="P403" s="17">
        <f t="shared" si="20"/>
        <v>131.29004748522144</v>
      </c>
    </row>
    <row r="404" spans="1:16" ht="15">
      <c r="A404" s="1">
        <v>400</v>
      </c>
      <c r="B404" s="13">
        <v>39561</v>
      </c>
      <c r="D404" s="12">
        <v>12763.22</v>
      </c>
      <c r="F404" s="12">
        <v>6083.6</v>
      </c>
      <c r="G404" s="14">
        <v>1.9803</v>
      </c>
      <c r="H404" s="17">
        <f t="shared" si="18"/>
        <v>12047.35308</v>
      </c>
      <c r="J404" s="12">
        <v>4944.65</v>
      </c>
      <c r="K404" s="15">
        <v>0.6298</v>
      </c>
      <c r="L404" s="17">
        <f t="shared" si="19"/>
        <v>7851.143220069863</v>
      </c>
      <c r="N404" s="12">
        <v>13579.16</v>
      </c>
      <c r="O404" s="15">
        <v>103.62</v>
      </c>
      <c r="P404" s="17">
        <f t="shared" si="20"/>
        <v>131.047674194171</v>
      </c>
    </row>
    <row r="405" spans="1:16" ht="15">
      <c r="A405" s="1">
        <v>401</v>
      </c>
      <c r="B405" s="13">
        <v>39562</v>
      </c>
      <c r="D405" s="12">
        <v>12848.95</v>
      </c>
      <c r="F405" s="12">
        <v>6050.7</v>
      </c>
      <c r="G405" s="14">
        <v>1.9728</v>
      </c>
      <c r="H405" s="17">
        <f t="shared" si="18"/>
        <v>11936.820960000001</v>
      </c>
      <c r="J405" s="12">
        <v>4929.55</v>
      </c>
      <c r="K405" s="15">
        <v>0.6369</v>
      </c>
      <c r="L405" s="17">
        <f t="shared" si="19"/>
        <v>7739.9120741089655</v>
      </c>
      <c r="N405" s="12">
        <v>13540.87</v>
      </c>
      <c r="O405" s="15">
        <v>104.02</v>
      </c>
      <c r="P405" s="17">
        <f t="shared" si="20"/>
        <v>130.1756393001346</v>
      </c>
    </row>
    <row r="406" spans="1:16" ht="15">
      <c r="A406" s="1">
        <v>402</v>
      </c>
      <c r="B406" s="13">
        <v>39563</v>
      </c>
      <c r="D406" s="12">
        <v>12891.86</v>
      </c>
      <c r="F406" s="12">
        <v>6091.4</v>
      </c>
      <c r="G406" s="14">
        <v>1.9886</v>
      </c>
      <c r="H406" s="17">
        <f t="shared" si="18"/>
        <v>12113.35804</v>
      </c>
      <c r="J406" s="12">
        <v>4978.21</v>
      </c>
      <c r="K406" s="15">
        <v>0.6386</v>
      </c>
      <c r="L406" s="17">
        <f t="shared" si="19"/>
        <v>7795.50579392421</v>
      </c>
      <c r="N406" s="12">
        <v>13863.47</v>
      </c>
      <c r="O406" s="15">
        <v>104.13</v>
      </c>
      <c r="P406" s="17">
        <f t="shared" si="20"/>
        <v>133.13617593392874</v>
      </c>
    </row>
    <row r="407" spans="1:16" ht="15">
      <c r="A407" s="1">
        <v>403</v>
      </c>
      <c r="B407" s="13">
        <v>39566</v>
      </c>
      <c r="D407" s="12">
        <v>12871.75</v>
      </c>
      <c r="F407" s="12">
        <v>6090.4</v>
      </c>
      <c r="G407" s="14">
        <v>1.9948</v>
      </c>
      <c r="H407" s="17">
        <f t="shared" si="18"/>
        <v>12149.12992</v>
      </c>
      <c r="J407" s="12">
        <v>5012.75</v>
      </c>
      <c r="K407" s="15">
        <v>0.6393</v>
      </c>
      <c r="L407" s="17">
        <f t="shared" si="19"/>
        <v>7840.997966525888</v>
      </c>
      <c r="N407" s="12">
        <v>13894.37</v>
      </c>
      <c r="O407" s="15">
        <v>104.49</v>
      </c>
      <c r="P407" s="17">
        <f t="shared" si="20"/>
        <v>132.97320317733755</v>
      </c>
    </row>
    <row r="408" spans="1:16" ht="15">
      <c r="A408" s="1">
        <v>404</v>
      </c>
      <c r="B408" s="13">
        <v>39568</v>
      </c>
      <c r="D408" s="12">
        <v>12820.13</v>
      </c>
      <c r="F408" s="12">
        <v>6087.3</v>
      </c>
      <c r="G408" s="14">
        <v>1.9803</v>
      </c>
      <c r="H408" s="17">
        <f t="shared" si="18"/>
        <v>12054.680190000001</v>
      </c>
      <c r="J408" s="12">
        <v>4996.54</v>
      </c>
      <c r="K408" s="15">
        <v>0.6422</v>
      </c>
      <c r="L408" s="17">
        <f t="shared" si="19"/>
        <v>7780.348800996574</v>
      </c>
      <c r="N408" s="12">
        <v>13849.99</v>
      </c>
      <c r="O408" s="15">
        <v>104.51</v>
      </c>
      <c r="P408" s="17">
        <f t="shared" si="20"/>
        <v>132.52310783657066</v>
      </c>
    </row>
    <row r="409" spans="1:16" ht="15">
      <c r="A409" s="1">
        <v>405</v>
      </c>
      <c r="B409" s="13">
        <v>39570</v>
      </c>
      <c r="D409" s="12">
        <v>13058.2</v>
      </c>
      <c r="F409" s="12">
        <v>6215.5</v>
      </c>
      <c r="G409" s="14">
        <v>1.975</v>
      </c>
      <c r="H409" s="17">
        <f t="shared" si="18"/>
        <v>12275.612500000001</v>
      </c>
      <c r="J409" s="12">
        <v>5069.71</v>
      </c>
      <c r="K409" s="15">
        <v>0.6491</v>
      </c>
      <c r="L409" s="17">
        <f t="shared" si="19"/>
        <v>7810.36820212602</v>
      </c>
      <c r="N409" s="12">
        <v>14049.26</v>
      </c>
      <c r="O409" s="15">
        <v>105.32</v>
      </c>
      <c r="P409" s="17">
        <f t="shared" si="20"/>
        <v>133.395936194455</v>
      </c>
    </row>
    <row r="410" spans="1:16" ht="15">
      <c r="A410" s="1">
        <v>406</v>
      </c>
      <c r="B410" s="13">
        <v>39575</v>
      </c>
      <c r="D410" s="12">
        <v>12814.35</v>
      </c>
      <c r="F410" s="12">
        <v>6261</v>
      </c>
      <c r="G410" s="14">
        <v>1.9514</v>
      </c>
      <c r="H410" s="17">
        <f t="shared" si="18"/>
        <v>12217.715400000001</v>
      </c>
      <c r="J410" s="12">
        <v>5075.31</v>
      </c>
      <c r="K410" s="15">
        <v>0.6495</v>
      </c>
      <c r="L410" s="17">
        <f t="shared" si="19"/>
        <v>7814.18013856813</v>
      </c>
      <c r="N410" s="12">
        <v>14102.48</v>
      </c>
      <c r="O410" s="15">
        <v>105.34</v>
      </c>
      <c r="P410" s="17">
        <f t="shared" si="20"/>
        <v>133.87583064363014</v>
      </c>
    </row>
    <row r="411" spans="1:16" ht="15">
      <c r="A411" s="1">
        <v>407</v>
      </c>
      <c r="B411" s="13">
        <v>39576</v>
      </c>
      <c r="D411" s="12">
        <v>12866.78</v>
      </c>
      <c r="F411" s="12">
        <v>6270.8</v>
      </c>
      <c r="G411" s="14">
        <v>1.9563</v>
      </c>
      <c r="H411" s="17">
        <f t="shared" si="18"/>
        <v>12267.56604</v>
      </c>
      <c r="J411" s="12">
        <v>5055.58</v>
      </c>
      <c r="K411" s="15">
        <v>0.6485</v>
      </c>
      <c r="L411" s="17">
        <f t="shared" si="19"/>
        <v>7795.805705474171</v>
      </c>
      <c r="N411" s="12">
        <v>13943.26</v>
      </c>
      <c r="O411" s="15">
        <v>103.62</v>
      </c>
      <c r="P411" s="17">
        <f t="shared" si="20"/>
        <v>134.56147461879945</v>
      </c>
    </row>
    <row r="412" spans="1:16" ht="15">
      <c r="A412" s="1">
        <v>408</v>
      </c>
      <c r="B412" s="13">
        <v>39577</v>
      </c>
      <c r="D412" s="12">
        <v>12745.88</v>
      </c>
      <c r="F412" s="12">
        <v>6204.7</v>
      </c>
      <c r="G412" s="14">
        <v>1.9461</v>
      </c>
      <c r="H412" s="17">
        <f t="shared" si="18"/>
        <v>12074.96667</v>
      </c>
      <c r="J412" s="12">
        <v>4960.56</v>
      </c>
      <c r="K412" s="15">
        <v>0.648</v>
      </c>
      <c r="L412" s="17">
        <f t="shared" si="19"/>
        <v>7655.185185185185</v>
      </c>
      <c r="N412" s="12">
        <v>13655.34</v>
      </c>
      <c r="O412" s="15">
        <v>103.23</v>
      </c>
      <c r="P412" s="17">
        <f t="shared" si="20"/>
        <v>132.28073234524848</v>
      </c>
    </row>
    <row r="413" spans="1:16" ht="15">
      <c r="A413" s="1">
        <v>409</v>
      </c>
      <c r="B413" s="13">
        <v>39580</v>
      </c>
      <c r="D413" s="12">
        <v>12876.05</v>
      </c>
      <c r="F413" s="12">
        <v>6220.6</v>
      </c>
      <c r="G413" s="14">
        <v>1.9612</v>
      </c>
      <c r="H413" s="17">
        <f t="shared" si="18"/>
        <v>12199.84072</v>
      </c>
      <c r="J413" s="12">
        <v>4976.21</v>
      </c>
      <c r="K413" s="15">
        <v>0.6451</v>
      </c>
      <c r="L413" s="17">
        <f t="shared" si="19"/>
        <v>7713.858316540071</v>
      </c>
      <c r="N413" s="12">
        <v>13743.36</v>
      </c>
      <c r="O413" s="15">
        <v>103.67</v>
      </c>
      <c r="P413" s="17">
        <f t="shared" si="20"/>
        <v>132.56834185395968</v>
      </c>
    </row>
    <row r="414" spans="1:16" ht="15">
      <c r="A414" s="1">
        <v>410</v>
      </c>
      <c r="B414" s="13">
        <v>39581</v>
      </c>
      <c r="D414" s="12">
        <v>12832.18</v>
      </c>
      <c r="F414" s="12">
        <v>6211.9</v>
      </c>
      <c r="G414" s="14">
        <v>1.9465</v>
      </c>
      <c r="H414" s="17">
        <f t="shared" si="18"/>
        <v>12091.463349999998</v>
      </c>
      <c r="J414" s="12">
        <v>4998.67</v>
      </c>
      <c r="K414" s="15">
        <v>0.6457</v>
      </c>
      <c r="L414" s="17">
        <f t="shared" si="19"/>
        <v>7741.474368901966</v>
      </c>
      <c r="N414" s="12">
        <v>13953.73</v>
      </c>
      <c r="O414" s="15">
        <v>104.45</v>
      </c>
      <c r="P414" s="17">
        <f t="shared" si="20"/>
        <v>133.59243657252273</v>
      </c>
    </row>
    <row r="415" spans="1:16" ht="15">
      <c r="A415" s="1">
        <v>411</v>
      </c>
      <c r="B415" s="13">
        <v>39582</v>
      </c>
      <c r="D415" s="12">
        <v>12898.38</v>
      </c>
      <c r="F415" s="12">
        <v>6216</v>
      </c>
      <c r="G415" s="14">
        <v>1.9417</v>
      </c>
      <c r="H415" s="17">
        <f t="shared" si="18"/>
        <v>12069.6072</v>
      </c>
      <c r="J415" s="12">
        <v>5055.24</v>
      </c>
      <c r="K415" s="15">
        <v>0.647</v>
      </c>
      <c r="L415" s="17">
        <f t="shared" si="19"/>
        <v>7813.353941267387</v>
      </c>
      <c r="N415" s="12">
        <v>14118.55</v>
      </c>
      <c r="O415" s="15">
        <v>105.26</v>
      </c>
      <c r="P415" s="17">
        <f t="shared" si="20"/>
        <v>134.1302489074672</v>
      </c>
    </row>
    <row r="416" spans="1:16" ht="15">
      <c r="A416" s="1">
        <v>412</v>
      </c>
      <c r="B416" s="13">
        <v>39583</v>
      </c>
      <c r="D416" s="12">
        <v>12992.66</v>
      </c>
      <c r="F416" s="12">
        <v>6251.8</v>
      </c>
      <c r="G416" s="14">
        <v>1.9464</v>
      </c>
      <c r="H416" s="17">
        <f t="shared" si="18"/>
        <v>12168.50352</v>
      </c>
      <c r="J416" s="12">
        <v>5057.51</v>
      </c>
      <c r="K416" s="15">
        <v>0.6461</v>
      </c>
      <c r="L416" s="17">
        <f t="shared" si="19"/>
        <v>7827.75112211732</v>
      </c>
      <c r="N416" s="12">
        <v>14251.74</v>
      </c>
      <c r="O416" s="15">
        <v>104.81</v>
      </c>
      <c r="P416" s="17">
        <f t="shared" si="20"/>
        <v>135.97691060013358</v>
      </c>
    </row>
    <row r="417" spans="1:16" ht="15">
      <c r="A417" s="1">
        <v>413</v>
      </c>
      <c r="B417" s="13">
        <v>39584</v>
      </c>
      <c r="D417" s="12">
        <v>12986.8</v>
      </c>
      <c r="F417" s="12">
        <v>6304.3</v>
      </c>
      <c r="G417" s="14">
        <v>1.9537</v>
      </c>
      <c r="H417" s="17">
        <f t="shared" si="18"/>
        <v>12316.71091</v>
      </c>
      <c r="J417" s="12">
        <v>5078.04</v>
      </c>
      <c r="K417" s="15">
        <v>0.643</v>
      </c>
      <c r="L417" s="17">
        <f t="shared" si="19"/>
        <v>7897.4183514774495</v>
      </c>
      <c r="N417" s="12">
        <v>14219.48</v>
      </c>
      <c r="O417" s="15">
        <v>104.08</v>
      </c>
      <c r="P417" s="17">
        <f t="shared" si="20"/>
        <v>136.6206764027671</v>
      </c>
    </row>
    <row r="418" spans="1:16" ht="15">
      <c r="A418" s="1">
        <v>414</v>
      </c>
      <c r="B418" s="13">
        <v>39587</v>
      </c>
      <c r="D418" s="12">
        <v>13028.16</v>
      </c>
      <c r="F418" s="12">
        <v>6376.5</v>
      </c>
      <c r="G418" s="14">
        <v>1.9488</v>
      </c>
      <c r="H418" s="17">
        <f t="shared" si="18"/>
        <v>12426.523200000001</v>
      </c>
      <c r="J418" s="12">
        <v>5142.1</v>
      </c>
      <c r="K418" s="15">
        <v>0.6446</v>
      </c>
      <c r="L418" s="17">
        <f t="shared" si="19"/>
        <v>7977.195159789017</v>
      </c>
      <c r="N418" s="12">
        <v>14269.61</v>
      </c>
      <c r="O418" s="15">
        <v>104.48</v>
      </c>
      <c r="P418" s="17">
        <f t="shared" si="20"/>
        <v>136.57743108728943</v>
      </c>
    </row>
    <row r="419" spans="1:16" ht="15">
      <c r="A419" s="1">
        <v>415</v>
      </c>
      <c r="B419" s="13">
        <v>39588</v>
      </c>
      <c r="D419" s="12">
        <v>12828.68</v>
      </c>
      <c r="F419" s="12">
        <v>6191.6</v>
      </c>
      <c r="G419" s="14">
        <v>1.9685</v>
      </c>
      <c r="H419" s="17">
        <f t="shared" si="18"/>
        <v>12188.1646</v>
      </c>
      <c r="J419" s="12">
        <v>5054.88</v>
      </c>
      <c r="K419" s="15">
        <v>0.6395</v>
      </c>
      <c r="L419" s="17">
        <f t="shared" si="19"/>
        <v>7904.425332290853</v>
      </c>
      <c r="N419" s="12">
        <v>14160.09</v>
      </c>
      <c r="O419" s="15">
        <v>103.84</v>
      </c>
      <c r="P419" s="17">
        <f t="shared" si="20"/>
        <v>136.36450308166408</v>
      </c>
    </row>
    <row r="420" spans="1:16" ht="15">
      <c r="A420" s="1">
        <v>416</v>
      </c>
      <c r="B420" s="13">
        <v>39589</v>
      </c>
      <c r="D420" s="12">
        <v>12601.19</v>
      </c>
      <c r="F420" s="12">
        <v>6198.1</v>
      </c>
      <c r="G420" s="14">
        <v>1.9642</v>
      </c>
      <c r="H420" s="17">
        <f t="shared" si="18"/>
        <v>12174.30802</v>
      </c>
      <c r="J420" s="12">
        <v>5027.55</v>
      </c>
      <c r="K420" s="15">
        <v>0.6342</v>
      </c>
      <c r="L420" s="17">
        <f t="shared" si="19"/>
        <v>7927.388836329234</v>
      </c>
      <c r="N420" s="12">
        <v>13926.3</v>
      </c>
      <c r="O420" s="15">
        <v>103.27</v>
      </c>
      <c r="P420" s="17">
        <f t="shared" si="20"/>
        <v>134.8532971821439</v>
      </c>
    </row>
    <row r="421" spans="1:16" ht="15">
      <c r="A421" s="1">
        <v>417</v>
      </c>
      <c r="B421" s="13">
        <v>39590</v>
      </c>
      <c r="D421" s="12">
        <v>12625.62</v>
      </c>
      <c r="F421" s="12">
        <v>6181.6</v>
      </c>
      <c r="G421" s="14">
        <v>1.9812</v>
      </c>
      <c r="H421" s="17">
        <f t="shared" si="18"/>
        <v>12246.985920000001</v>
      </c>
      <c r="J421" s="12">
        <v>5028.74</v>
      </c>
      <c r="K421" s="15">
        <v>0.6363</v>
      </c>
      <c r="L421" s="17">
        <f t="shared" si="19"/>
        <v>7903.096023888103</v>
      </c>
      <c r="N421" s="12">
        <v>13978.46</v>
      </c>
      <c r="O421" s="15">
        <v>103.95</v>
      </c>
      <c r="P421" s="17">
        <f t="shared" si="20"/>
        <v>134.47291967291966</v>
      </c>
    </row>
    <row r="422" spans="1:16" ht="15">
      <c r="A422" s="1">
        <v>418</v>
      </c>
      <c r="B422" s="13">
        <v>39591</v>
      </c>
      <c r="D422" s="12">
        <v>12479.63</v>
      </c>
      <c r="F422" s="12">
        <v>6087.3</v>
      </c>
      <c r="G422" s="14">
        <v>1.9819</v>
      </c>
      <c r="H422" s="17">
        <f t="shared" si="18"/>
        <v>12064.41987</v>
      </c>
      <c r="J422" s="12">
        <v>4933.77</v>
      </c>
      <c r="K422" s="15">
        <v>0.6342</v>
      </c>
      <c r="L422" s="17">
        <f t="shared" si="19"/>
        <v>7779.5175023651855</v>
      </c>
      <c r="N422" s="12">
        <v>14012.2</v>
      </c>
      <c r="O422" s="15">
        <v>103.37</v>
      </c>
      <c r="P422" s="17">
        <f t="shared" si="20"/>
        <v>135.55383573570668</v>
      </c>
    </row>
    <row r="423" spans="1:16" ht="15">
      <c r="A423" s="1">
        <v>419</v>
      </c>
      <c r="B423" s="13">
        <v>39595</v>
      </c>
      <c r="D423" s="12">
        <v>12548.35</v>
      </c>
      <c r="F423" s="12">
        <v>6058.5</v>
      </c>
      <c r="G423" s="14">
        <v>1.9747</v>
      </c>
      <c r="H423" s="17">
        <f t="shared" si="18"/>
        <v>11963.719949999999</v>
      </c>
      <c r="J423" s="12">
        <v>4906.56</v>
      </c>
      <c r="K423" s="15">
        <v>0.6361</v>
      </c>
      <c r="L423" s="17">
        <f t="shared" si="19"/>
        <v>7713.504166011634</v>
      </c>
      <c r="N423" s="12">
        <v>13893.31</v>
      </c>
      <c r="O423" s="15">
        <v>104.1</v>
      </c>
      <c r="P423" s="17">
        <f t="shared" si="20"/>
        <v>133.4611911623439</v>
      </c>
    </row>
    <row r="424" spans="1:16" ht="15">
      <c r="A424" s="1">
        <v>420</v>
      </c>
      <c r="B424" s="13">
        <v>39596</v>
      </c>
      <c r="D424" s="12">
        <v>12594.03</v>
      </c>
      <c r="F424" s="12">
        <v>6069.6</v>
      </c>
      <c r="G424" s="14">
        <v>1.9807</v>
      </c>
      <c r="H424" s="17">
        <f t="shared" si="18"/>
        <v>12022.05672</v>
      </c>
      <c r="J424" s="12">
        <v>4971.11</v>
      </c>
      <c r="K424" s="15">
        <v>0.6399</v>
      </c>
      <c r="L424" s="17">
        <f t="shared" si="19"/>
        <v>7768.573214564775</v>
      </c>
      <c r="N424" s="12">
        <v>13709.44</v>
      </c>
      <c r="O424" s="15">
        <v>104.75</v>
      </c>
      <c r="P424" s="17">
        <f t="shared" si="20"/>
        <v>130.87770883054893</v>
      </c>
    </row>
    <row r="425" spans="1:16" ht="15">
      <c r="A425" s="1">
        <v>421</v>
      </c>
      <c r="B425" s="13">
        <v>39597</v>
      </c>
      <c r="D425" s="12">
        <v>12646.22</v>
      </c>
      <c r="F425" s="12">
        <v>6068.1</v>
      </c>
      <c r="G425" s="14">
        <v>1.9769</v>
      </c>
      <c r="H425" s="17">
        <f t="shared" si="18"/>
        <v>11996.026890000001</v>
      </c>
      <c r="J425" s="12">
        <v>4975.9</v>
      </c>
      <c r="K425" s="15">
        <v>0.6438</v>
      </c>
      <c r="L425" s="17">
        <f t="shared" si="19"/>
        <v>7728.953091022056</v>
      </c>
      <c r="N425" s="12">
        <v>14124.47</v>
      </c>
      <c r="O425" s="15">
        <v>105.41</v>
      </c>
      <c r="P425" s="17">
        <f t="shared" si="20"/>
        <v>133.9955412199981</v>
      </c>
    </row>
    <row r="426" spans="1:16" ht="15">
      <c r="A426" s="1">
        <v>422</v>
      </c>
      <c r="B426" s="13">
        <v>39598</v>
      </c>
      <c r="D426" s="12">
        <v>12638.32</v>
      </c>
      <c r="F426" s="12">
        <v>6053.5</v>
      </c>
      <c r="G426" s="14">
        <v>1.9762</v>
      </c>
      <c r="H426" s="17">
        <f t="shared" si="18"/>
        <v>11962.9267</v>
      </c>
      <c r="J426" s="12">
        <v>5014.28</v>
      </c>
      <c r="K426" s="15">
        <v>0.6435</v>
      </c>
      <c r="L426" s="17">
        <f t="shared" si="19"/>
        <v>7792.198912198913</v>
      </c>
      <c r="N426" s="12">
        <v>14338.54</v>
      </c>
      <c r="O426" s="15">
        <v>105.57</v>
      </c>
      <c r="P426" s="17">
        <f t="shared" si="20"/>
        <v>135.82021407596858</v>
      </c>
    </row>
    <row r="427" spans="1:16" ht="15">
      <c r="A427" s="1">
        <v>423</v>
      </c>
      <c r="B427" s="13">
        <v>39601</v>
      </c>
      <c r="D427" s="12">
        <v>12503.82</v>
      </c>
      <c r="F427" s="12">
        <v>6007.6</v>
      </c>
      <c r="G427" s="14">
        <v>1.9637</v>
      </c>
      <c r="H427" s="17">
        <f t="shared" si="18"/>
        <v>11797.12412</v>
      </c>
      <c r="J427" s="12">
        <v>4935.21</v>
      </c>
      <c r="K427" s="15">
        <v>0.644</v>
      </c>
      <c r="L427" s="17">
        <f t="shared" si="19"/>
        <v>7663.369565217391</v>
      </c>
      <c r="N427" s="12">
        <v>14440.14</v>
      </c>
      <c r="O427" s="15">
        <v>104.55</v>
      </c>
      <c r="P427" s="17">
        <f t="shared" si="20"/>
        <v>138.11707317073171</v>
      </c>
    </row>
    <row r="428" spans="1:16" ht="15">
      <c r="A428" s="1">
        <v>424</v>
      </c>
      <c r="B428" s="13">
        <v>39602</v>
      </c>
      <c r="D428" s="12">
        <v>12402.85</v>
      </c>
      <c r="F428" s="12">
        <v>6057.7</v>
      </c>
      <c r="G428" s="14">
        <v>1.9665</v>
      </c>
      <c r="H428" s="17">
        <f t="shared" si="18"/>
        <v>11912.46705</v>
      </c>
      <c r="J428" s="12">
        <v>4983.71</v>
      </c>
      <c r="K428" s="15">
        <v>0.6468</v>
      </c>
      <c r="L428" s="17">
        <f t="shared" si="19"/>
        <v>7705.179344465058</v>
      </c>
      <c r="N428" s="12">
        <v>14209.17</v>
      </c>
      <c r="O428" s="15">
        <v>105.26</v>
      </c>
      <c r="P428" s="17">
        <f t="shared" si="20"/>
        <v>134.99116473494203</v>
      </c>
    </row>
    <row r="429" spans="1:16" ht="15">
      <c r="A429" s="1">
        <v>425</v>
      </c>
      <c r="B429" s="13">
        <v>39603</v>
      </c>
      <c r="D429" s="12">
        <v>12390.48</v>
      </c>
      <c r="F429" s="12">
        <v>5970.1</v>
      </c>
      <c r="G429" s="14">
        <v>1.9537</v>
      </c>
      <c r="H429" s="17">
        <f t="shared" si="18"/>
        <v>11663.784370000001</v>
      </c>
      <c r="J429" s="12">
        <v>4915.07</v>
      </c>
      <c r="K429" s="15">
        <v>0.6473</v>
      </c>
      <c r="L429" s="17">
        <f t="shared" si="19"/>
        <v>7593.1870848138415</v>
      </c>
      <c r="N429" s="12">
        <v>14435.57</v>
      </c>
      <c r="O429" s="15">
        <v>105.03</v>
      </c>
      <c r="P429" s="17">
        <f t="shared" si="20"/>
        <v>137.44234980481767</v>
      </c>
    </row>
    <row r="430" spans="1:16" ht="15">
      <c r="A430" s="1">
        <v>426</v>
      </c>
      <c r="B430" s="13">
        <v>39604</v>
      </c>
      <c r="D430" s="12">
        <v>12604.45</v>
      </c>
      <c r="F430" s="12">
        <v>5995.3</v>
      </c>
      <c r="G430" s="14">
        <v>1.9547</v>
      </c>
      <c r="H430" s="17">
        <f t="shared" si="18"/>
        <v>11719.012910000001</v>
      </c>
      <c r="J430" s="12">
        <v>4907.06</v>
      </c>
      <c r="K430" s="15">
        <v>0.6437</v>
      </c>
      <c r="L430" s="17">
        <f t="shared" si="19"/>
        <v>7623.209569675315</v>
      </c>
      <c r="N430" s="12">
        <v>14341.12</v>
      </c>
      <c r="O430" s="15">
        <v>106.11</v>
      </c>
      <c r="P430" s="17">
        <f t="shared" si="20"/>
        <v>135.15333144849686</v>
      </c>
    </row>
    <row r="431" spans="1:16" ht="15">
      <c r="A431" s="1">
        <v>427</v>
      </c>
      <c r="B431" s="13">
        <v>39605</v>
      </c>
      <c r="D431" s="12">
        <v>12209.81</v>
      </c>
      <c r="F431" s="12">
        <v>5906.8</v>
      </c>
      <c r="G431" s="14">
        <v>1.9698</v>
      </c>
      <c r="H431" s="17">
        <f t="shared" si="18"/>
        <v>11635.21464</v>
      </c>
      <c r="J431" s="12">
        <v>4795.32</v>
      </c>
      <c r="K431" s="15">
        <v>0.6355</v>
      </c>
      <c r="L431" s="17">
        <f t="shared" si="19"/>
        <v>7545.743509047994</v>
      </c>
      <c r="N431" s="12">
        <v>14489.44</v>
      </c>
      <c r="O431" s="15">
        <v>105.32</v>
      </c>
      <c r="P431" s="17">
        <f t="shared" si="20"/>
        <v>137.57538928978354</v>
      </c>
    </row>
    <row r="432" spans="1:16" ht="15">
      <c r="A432" s="1">
        <v>428</v>
      </c>
      <c r="B432" s="13">
        <v>39608</v>
      </c>
      <c r="D432" s="12">
        <v>12280.32</v>
      </c>
      <c r="F432" s="12">
        <v>5877.6</v>
      </c>
      <c r="G432" s="14">
        <v>1.9766</v>
      </c>
      <c r="H432" s="17">
        <f t="shared" si="18"/>
        <v>11617.66416</v>
      </c>
      <c r="J432" s="12">
        <v>4799.38</v>
      </c>
      <c r="K432" s="15">
        <v>0.6358</v>
      </c>
      <c r="L432" s="17">
        <f t="shared" si="19"/>
        <v>7548.568732305756</v>
      </c>
      <c r="N432" s="12">
        <v>14181.38</v>
      </c>
      <c r="O432" s="15">
        <v>106.07</v>
      </c>
      <c r="P432" s="17">
        <f t="shared" si="20"/>
        <v>133.6983124351843</v>
      </c>
    </row>
    <row r="433" spans="1:16" ht="15">
      <c r="A433" s="1">
        <v>429</v>
      </c>
      <c r="B433" s="13">
        <v>39609</v>
      </c>
      <c r="D433" s="12">
        <v>12289.76</v>
      </c>
      <c r="F433" s="12">
        <v>5827.3</v>
      </c>
      <c r="G433" s="14">
        <v>1.9527</v>
      </c>
      <c r="H433" s="17">
        <f t="shared" si="18"/>
        <v>11378.968710000001</v>
      </c>
      <c r="J433" s="12">
        <v>4761.08</v>
      </c>
      <c r="K433" s="15">
        <v>0.646</v>
      </c>
      <c r="L433" s="17">
        <f t="shared" si="19"/>
        <v>7370.092879256966</v>
      </c>
      <c r="N433" s="12">
        <v>14021.17</v>
      </c>
      <c r="O433" s="15">
        <v>107.19</v>
      </c>
      <c r="P433" s="17">
        <f t="shared" si="20"/>
        <v>130.80669838604348</v>
      </c>
    </row>
    <row r="434" spans="1:16" ht="15">
      <c r="A434" s="1">
        <v>430</v>
      </c>
      <c r="B434" s="13">
        <v>39610</v>
      </c>
      <c r="D434" s="12">
        <v>12083.77</v>
      </c>
      <c r="F434" s="12">
        <v>5723.3</v>
      </c>
      <c r="G434" s="14">
        <v>1.9635</v>
      </c>
      <c r="H434" s="17">
        <f t="shared" si="18"/>
        <v>11237.699550000001</v>
      </c>
      <c r="J434" s="12">
        <v>4660.91</v>
      </c>
      <c r="K434" s="15">
        <v>0.6436</v>
      </c>
      <c r="L434" s="17">
        <f t="shared" si="19"/>
        <v>7241.935985083904</v>
      </c>
      <c r="N434" s="12">
        <v>14183.48</v>
      </c>
      <c r="O434" s="15">
        <v>106.77</v>
      </c>
      <c r="P434" s="17">
        <f t="shared" si="20"/>
        <v>132.8414348599794</v>
      </c>
    </row>
    <row r="435" spans="1:16" ht="15">
      <c r="A435" s="1">
        <v>431</v>
      </c>
      <c r="B435" s="13">
        <v>39611</v>
      </c>
      <c r="D435" s="12">
        <v>12141.58</v>
      </c>
      <c r="F435" s="12">
        <v>5790.5</v>
      </c>
      <c r="G435" s="14">
        <v>1.9458</v>
      </c>
      <c r="H435" s="17">
        <f t="shared" si="18"/>
        <v>11267.1549</v>
      </c>
      <c r="J435" s="12">
        <v>4672.3</v>
      </c>
      <c r="K435" s="15">
        <v>0.6486</v>
      </c>
      <c r="L435" s="17">
        <f t="shared" si="19"/>
        <v>7203.669441874808</v>
      </c>
      <c r="N435" s="12">
        <v>13888.6</v>
      </c>
      <c r="O435" s="15">
        <v>108.03</v>
      </c>
      <c r="P435" s="17">
        <f t="shared" si="20"/>
        <v>128.5624363602703</v>
      </c>
    </row>
    <row r="436" spans="1:16" ht="15">
      <c r="A436" s="1">
        <v>432</v>
      </c>
      <c r="B436" s="13">
        <v>39612</v>
      </c>
      <c r="D436" s="12">
        <v>12307.35</v>
      </c>
      <c r="F436" s="12">
        <v>5802.8</v>
      </c>
      <c r="G436" s="14">
        <v>1.9446</v>
      </c>
      <c r="H436" s="17">
        <f t="shared" si="18"/>
        <v>11284.124880000001</v>
      </c>
      <c r="J436" s="12">
        <v>4682.3</v>
      </c>
      <c r="K436" s="15">
        <v>0.6517</v>
      </c>
      <c r="L436" s="17">
        <f t="shared" si="19"/>
        <v>7184.747583243825</v>
      </c>
      <c r="N436" s="12">
        <v>13973.73</v>
      </c>
      <c r="O436" s="15">
        <v>108.02</v>
      </c>
      <c r="P436" s="17">
        <f t="shared" si="20"/>
        <v>129.36243288279948</v>
      </c>
    </row>
    <row r="437" spans="1:16" ht="15">
      <c r="A437" s="1">
        <v>433</v>
      </c>
      <c r="B437" s="13">
        <v>39615</v>
      </c>
      <c r="D437" s="12">
        <v>12269.08</v>
      </c>
      <c r="F437" s="12">
        <v>5794.6</v>
      </c>
      <c r="G437" s="14">
        <v>1.9636</v>
      </c>
      <c r="H437" s="17">
        <f t="shared" si="18"/>
        <v>11378.27656</v>
      </c>
      <c r="J437" s="12">
        <v>4657.74</v>
      </c>
      <c r="K437" s="15">
        <v>0.6468</v>
      </c>
      <c r="L437" s="17">
        <f t="shared" si="19"/>
        <v>7201.205936920222</v>
      </c>
      <c r="N437" s="12">
        <v>14354.37</v>
      </c>
      <c r="O437" s="15">
        <v>108.28</v>
      </c>
      <c r="P437" s="17">
        <f t="shared" si="20"/>
        <v>132.56714074621354</v>
      </c>
    </row>
    <row r="438" spans="1:16" ht="15">
      <c r="A438" s="1">
        <v>434</v>
      </c>
      <c r="B438" s="13">
        <v>39616</v>
      </c>
      <c r="D438" s="12">
        <v>12160.3</v>
      </c>
      <c r="F438" s="12">
        <v>5861.9</v>
      </c>
      <c r="G438" s="14">
        <v>1.9526</v>
      </c>
      <c r="H438" s="17">
        <f t="shared" si="18"/>
        <v>11445.945939999998</v>
      </c>
      <c r="J438" s="12">
        <v>4686.33</v>
      </c>
      <c r="K438" s="15">
        <v>0.645</v>
      </c>
      <c r="L438" s="17">
        <f t="shared" si="19"/>
        <v>7265.627906976744</v>
      </c>
      <c r="N438" s="12">
        <v>14348.37</v>
      </c>
      <c r="O438" s="15">
        <v>108.14</v>
      </c>
      <c r="P438" s="17">
        <f t="shared" si="20"/>
        <v>132.68328093212503</v>
      </c>
    </row>
    <row r="439" spans="1:16" ht="15">
      <c r="A439" s="1">
        <v>435</v>
      </c>
      <c r="B439" s="13">
        <v>39617</v>
      </c>
      <c r="D439" s="12">
        <v>12029.06</v>
      </c>
      <c r="F439" s="12">
        <v>5756.9</v>
      </c>
      <c r="G439" s="14">
        <v>1.9584</v>
      </c>
      <c r="H439" s="17">
        <f t="shared" si="18"/>
        <v>11274.31296</v>
      </c>
      <c r="J439" s="12">
        <v>4618.75</v>
      </c>
      <c r="K439" s="15">
        <v>0.6445</v>
      </c>
      <c r="L439" s="17">
        <f t="shared" si="19"/>
        <v>7166.408068269977</v>
      </c>
      <c r="N439" s="12">
        <v>14452.82</v>
      </c>
      <c r="O439" s="15">
        <v>107.9</v>
      </c>
      <c r="P439" s="17">
        <f t="shared" si="20"/>
        <v>133.94643188137164</v>
      </c>
    </row>
    <row r="440" spans="1:16" ht="15">
      <c r="A440" s="1">
        <v>436</v>
      </c>
      <c r="B440" s="13">
        <v>39618</v>
      </c>
      <c r="D440" s="12">
        <v>12063.09</v>
      </c>
      <c r="F440" s="12">
        <v>5708.4</v>
      </c>
      <c r="G440" s="14">
        <v>1.9711</v>
      </c>
      <c r="H440" s="17">
        <f t="shared" si="18"/>
        <v>11251.82724</v>
      </c>
      <c r="J440" s="12">
        <v>4591.39</v>
      </c>
      <c r="K440" s="15">
        <v>0.6456</v>
      </c>
      <c r="L440" s="17">
        <f t="shared" si="19"/>
        <v>7111.818463444859</v>
      </c>
      <c r="N440" s="12">
        <v>14130.17</v>
      </c>
      <c r="O440" s="15">
        <v>107.98</v>
      </c>
      <c r="P440" s="17">
        <f t="shared" si="20"/>
        <v>130.85914058158917</v>
      </c>
    </row>
    <row r="441" spans="1:16" ht="15">
      <c r="A441" s="1">
        <v>437</v>
      </c>
      <c r="B441" s="13">
        <v>39619</v>
      </c>
      <c r="D441" s="12">
        <v>11842.69</v>
      </c>
      <c r="F441" s="12">
        <v>5620.8</v>
      </c>
      <c r="G441" s="14">
        <v>1.9756</v>
      </c>
      <c r="H441" s="17">
        <f t="shared" si="18"/>
        <v>11104.45248</v>
      </c>
      <c r="J441" s="12">
        <v>4509.27</v>
      </c>
      <c r="K441" s="15">
        <v>0.6397</v>
      </c>
      <c r="L441" s="17">
        <f t="shared" si="19"/>
        <v>7049.038611849304</v>
      </c>
      <c r="N441" s="12">
        <v>13942.08</v>
      </c>
      <c r="O441" s="15">
        <v>107.39</v>
      </c>
      <c r="P441" s="17">
        <f t="shared" si="20"/>
        <v>129.82661327870377</v>
      </c>
    </row>
    <row r="442" spans="1:16" ht="15">
      <c r="A442" s="1">
        <v>438</v>
      </c>
      <c r="B442" s="13">
        <v>39622</v>
      </c>
      <c r="D442" s="12">
        <v>11842.36</v>
      </c>
      <c r="F442" s="12">
        <v>5667.2</v>
      </c>
      <c r="G442" s="14">
        <v>1.9594</v>
      </c>
      <c r="H442" s="17">
        <f t="shared" si="18"/>
        <v>11104.31168</v>
      </c>
      <c r="J442" s="12">
        <v>4511.37</v>
      </c>
      <c r="K442" s="15">
        <v>0.6458</v>
      </c>
      <c r="L442" s="17">
        <f t="shared" si="19"/>
        <v>6985.707649427067</v>
      </c>
      <c r="N442" s="12">
        <v>13857.47</v>
      </c>
      <c r="O442" s="15">
        <v>107.92</v>
      </c>
      <c r="P442" s="17">
        <f t="shared" si="20"/>
        <v>128.40502223869532</v>
      </c>
    </row>
    <row r="443" spans="1:16" ht="15">
      <c r="A443" s="1">
        <v>439</v>
      </c>
      <c r="B443" s="13">
        <v>39623</v>
      </c>
      <c r="D443" s="12">
        <v>11807.43</v>
      </c>
      <c r="F443" s="12">
        <v>5634.7</v>
      </c>
      <c r="G443" s="14">
        <v>1.9711</v>
      </c>
      <c r="H443" s="17">
        <f t="shared" si="18"/>
        <v>11106.55717</v>
      </c>
      <c r="J443" s="12">
        <v>4473.76</v>
      </c>
      <c r="K443" s="15">
        <v>0.6413</v>
      </c>
      <c r="L443" s="17">
        <f t="shared" si="19"/>
        <v>6976.079837829409</v>
      </c>
      <c r="N443" s="12">
        <v>13849.56</v>
      </c>
      <c r="O443" s="15">
        <v>107.71</v>
      </c>
      <c r="P443" s="17">
        <f t="shared" si="20"/>
        <v>128.58193296815523</v>
      </c>
    </row>
    <row r="444" spans="1:16" ht="15">
      <c r="A444" s="1">
        <v>440</v>
      </c>
      <c r="B444" s="13">
        <v>39624</v>
      </c>
      <c r="D444" s="12">
        <v>11811.83</v>
      </c>
      <c r="F444" s="12">
        <v>5666.1</v>
      </c>
      <c r="G444" s="14">
        <v>1.968</v>
      </c>
      <c r="H444" s="17">
        <f t="shared" si="18"/>
        <v>11150.8848</v>
      </c>
      <c r="J444" s="12">
        <v>4536.29</v>
      </c>
      <c r="K444" s="15">
        <v>0.6425</v>
      </c>
      <c r="L444" s="17">
        <f t="shared" si="19"/>
        <v>7060.3735408560315</v>
      </c>
      <c r="N444" s="12">
        <v>13829.92</v>
      </c>
      <c r="O444" s="15">
        <v>108.17</v>
      </c>
      <c r="P444" s="17">
        <f t="shared" si="20"/>
        <v>127.85356383470463</v>
      </c>
    </row>
    <row r="445" spans="1:16" ht="15">
      <c r="A445" s="1">
        <v>441</v>
      </c>
      <c r="B445" s="13">
        <v>39625</v>
      </c>
      <c r="D445" s="12">
        <v>11453.42</v>
      </c>
      <c r="F445" s="12">
        <v>5518.2</v>
      </c>
      <c r="G445" s="14">
        <v>1.989</v>
      </c>
      <c r="H445" s="17">
        <f t="shared" si="18"/>
        <v>10975.6998</v>
      </c>
      <c r="J445" s="12">
        <v>4426.19</v>
      </c>
      <c r="K445" s="15">
        <v>0.635</v>
      </c>
      <c r="L445" s="17">
        <f t="shared" si="19"/>
        <v>6970.3779527559045</v>
      </c>
      <c r="N445" s="12">
        <v>13822.32</v>
      </c>
      <c r="O445" s="15">
        <v>107.19</v>
      </c>
      <c r="P445" s="17">
        <f t="shared" si="20"/>
        <v>128.95158130422615</v>
      </c>
    </row>
    <row r="446" spans="1:16" ht="15">
      <c r="A446" s="1">
        <v>442</v>
      </c>
      <c r="B446" s="13">
        <v>39626</v>
      </c>
      <c r="D446" s="12">
        <v>11346.51</v>
      </c>
      <c r="F446" s="12">
        <v>5529.9</v>
      </c>
      <c r="G446" s="14">
        <v>1.9914</v>
      </c>
      <c r="H446" s="17">
        <f t="shared" si="18"/>
        <v>11012.24286</v>
      </c>
      <c r="J446" s="12">
        <v>4397.32</v>
      </c>
      <c r="K446" s="15">
        <v>0.6349</v>
      </c>
      <c r="L446" s="17">
        <f t="shared" si="19"/>
        <v>6926.004095133091</v>
      </c>
      <c r="N446" s="12">
        <v>13544.36</v>
      </c>
      <c r="O446" s="15">
        <v>106.14</v>
      </c>
      <c r="P446" s="17">
        <f t="shared" si="20"/>
        <v>127.60844168079895</v>
      </c>
    </row>
    <row r="447" spans="1:16" ht="15">
      <c r="A447" s="1">
        <v>443</v>
      </c>
      <c r="B447" s="13">
        <v>39629</v>
      </c>
      <c r="D447" s="12">
        <v>11350.01</v>
      </c>
      <c r="F447" s="12">
        <v>5625.9</v>
      </c>
      <c r="G447" s="14">
        <v>1.9901</v>
      </c>
      <c r="H447" s="17">
        <f t="shared" si="18"/>
        <v>11196.103589999999</v>
      </c>
      <c r="J447" s="12">
        <v>4434.85</v>
      </c>
      <c r="K447" s="15">
        <v>0.6347</v>
      </c>
      <c r="L447" s="17">
        <f t="shared" si="19"/>
        <v>6987.316842602804</v>
      </c>
      <c r="N447" s="12">
        <v>13481.38</v>
      </c>
      <c r="O447" s="15">
        <v>106.01</v>
      </c>
      <c r="P447" s="17">
        <f t="shared" si="20"/>
        <v>127.17083294028863</v>
      </c>
    </row>
    <row r="448" spans="1:16" ht="15">
      <c r="A448" s="1">
        <v>444</v>
      </c>
      <c r="B448" s="13">
        <v>39630</v>
      </c>
      <c r="D448" s="12">
        <v>11382.26</v>
      </c>
      <c r="F448" s="12">
        <v>5479.9</v>
      </c>
      <c r="G448" s="14">
        <v>1.9914</v>
      </c>
      <c r="H448" s="17">
        <f t="shared" si="18"/>
        <v>10912.672859999999</v>
      </c>
      <c r="J448" s="12">
        <v>4341.21</v>
      </c>
      <c r="K448" s="15">
        <v>0.6348</v>
      </c>
      <c r="L448" s="17">
        <f t="shared" si="19"/>
        <v>6838.705103969754</v>
      </c>
      <c r="N448" s="12">
        <v>13463.2</v>
      </c>
      <c r="O448" s="15">
        <v>106.01</v>
      </c>
      <c r="P448" s="17">
        <f t="shared" si="20"/>
        <v>126.99933968493538</v>
      </c>
    </row>
    <row r="449" spans="1:16" ht="15">
      <c r="A449" s="1">
        <v>445</v>
      </c>
      <c r="B449" s="13">
        <v>39631</v>
      </c>
      <c r="D449" s="12">
        <v>11215.51</v>
      </c>
      <c r="F449" s="12">
        <v>5426.3</v>
      </c>
      <c r="G449" s="14">
        <v>1.9922</v>
      </c>
      <c r="H449" s="17">
        <f t="shared" si="18"/>
        <v>10810.27486</v>
      </c>
      <c r="J449" s="12">
        <v>4296.48</v>
      </c>
      <c r="K449" s="15">
        <v>0.6303</v>
      </c>
      <c r="L449" s="17">
        <f t="shared" si="19"/>
        <v>6816.563541170871</v>
      </c>
      <c r="N449" s="12">
        <v>13286.37</v>
      </c>
      <c r="O449" s="15">
        <v>106.11</v>
      </c>
      <c r="P449" s="17">
        <f t="shared" si="20"/>
        <v>125.21317500706814</v>
      </c>
    </row>
    <row r="450" spans="1:16" ht="15">
      <c r="A450" s="1">
        <v>446</v>
      </c>
      <c r="B450" s="13">
        <v>39632</v>
      </c>
      <c r="D450" s="12">
        <v>11288.53</v>
      </c>
      <c r="F450" s="12">
        <v>5476.6</v>
      </c>
      <c r="G450" s="14">
        <v>1.9827</v>
      </c>
      <c r="H450" s="17">
        <f t="shared" si="18"/>
        <v>10858.45482</v>
      </c>
      <c r="J450" s="12">
        <v>4343.99</v>
      </c>
      <c r="K450" s="15">
        <v>0.6364</v>
      </c>
      <c r="L450" s="17">
        <f t="shared" si="19"/>
        <v>6825.879949717159</v>
      </c>
      <c r="N450" s="12">
        <v>13265.4</v>
      </c>
      <c r="O450" s="15">
        <v>106.68</v>
      </c>
      <c r="P450" s="17">
        <f t="shared" si="20"/>
        <v>124.34758155230595</v>
      </c>
    </row>
    <row r="451" spans="1:16" ht="15">
      <c r="A451" s="1">
        <v>447</v>
      </c>
      <c r="B451" s="13">
        <v>39636</v>
      </c>
      <c r="D451" s="12">
        <v>11231.96</v>
      </c>
      <c r="F451" s="12">
        <v>5512.7</v>
      </c>
      <c r="G451" s="14">
        <v>1.9695</v>
      </c>
      <c r="H451" s="17">
        <f t="shared" si="18"/>
        <v>10857.26265</v>
      </c>
      <c r="J451" s="12">
        <v>4342.59</v>
      </c>
      <c r="K451" s="15">
        <v>0.6384</v>
      </c>
      <c r="L451" s="17">
        <f t="shared" si="19"/>
        <v>6802.3026315789475</v>
      </c>
      <c r="N451" s="12">
        <v>13360.04</v>
      </c>
      <c r="O451" s="15">
        <v>107.52</v>
      </c>
      <c r="P451" s="17">
        <f t="shared" si="20"/>
        <v>124.25632440476191</v>
      </c>
    </row>
    <row r="452" spans="1:16" ht="15">
      <c r="A452" s="1">
        <v>448</v>
      </c>
      <c r="B452" s="13">
        <v>39637</v>
      </c>
      <c r="D452" s="12">
        <v>11384.21</v>
      </c>
      <c r="F452" s="12">
        <v>5440.5</v>
      </c>
      <c r="G452" s="14">
        <v>1.9718</v>
      </c>
      <c r="H452" s="17">
        <f t="shared" si="18"/>
        <v>10727.5779</v>
      </c>
      <c r="J452" s="12">
        <v>4275.61</v>
      </c>
      <c r="K452" s="15">
        <v>0.6378</v>
      </c>
      <c r="L452" s="17">
        <f t="shared" si="19"/>
        <v>6703.68454060834</v>
      </c>
      <c r="N452" s="12">
        <v>13033.1</v>
      </c>
      <c r="O452" s="15">
        <v>107.21</v>
      </c>
      <c r="P452" s="17">
        <f t="shared" si="20"/>
        <v>121.56608525324131</v>
      </c>
    </row>
    <row r="453" spans="1:16" ht="15">
      <c r="A453" s="1">
        <v>449</v>
      </c>
      <c r="B453" s="13">
        <v>39638</v>
      </c>
      <c r="D453" s="12">
        <v>11147.44</v>
      </c>
      <c r="F453" s="12">
        <v>5529.6</v>
      </c>
      <c r="G453" s="14">
        <v>1.9786</v>
      </c>
      <c r="H453" s="17">
        <f aca="true" t="shared" si="21" ref="H453:H504">F453*G453</f>
        <v>10940.86656</v>
      </c>
      <c r="J453" s="12">
        <v>4339.66</v>
      </c>
      <c r="K453" s="15">
        <v>0.6356</v>
      </c>
      <c r="L453" s="17">
        <f aca="true" t="shared" si="22" ref="L453:L504">J453/K453</f>
        <v>6827.6589049716795</v>
      </c>
      <c r="N453" s="12">
        <v>13052.13</v>
      </c>
      <c r="O453" s="15">
        <v>107.12</v>
      </c>
      <c r="P453" s="17">
        <f aca="true" t="shared" si="23" ref="P453:P504">N453/O453</f>
        <v>121.84587378640775</v>
      </c>
    </row>
    <row r="454" spans="1:16" ht="15">
      <c r="A454" s="1">
        <v>450</v>
      </c>
      <c r="B454" s="13">
        <v>39639</v>
      </c>
      <c r="D454" s="12">
        <v>11229.02</v>
      </c>
      <c r="F454" s="12">
        <v>5406.8</v>
      </c>
      <c r="G454" s="14">
        <v>1.978</v>
      </c>
      <c r="H454" s="17">
        <f t="shared" si="21"/>
        <v>10694.6504</v>
      </c>
      <c r="J454" s="12">
        <v>4231.56</v>
      </c>
      <c r="K454" s="15">
        <v>0.6332</v>
      </c>
      <c r="L454" s="17">
        <f t="shared" si="22"/>
        <v>6682.817435249527</v>
      </c>
      <c r="N454" s="12">
        <v>13067.21</v>
      </c>
      <c r="O454" s="15">
        <v>106.89</v>
      </c>
      <c r="P454" s="17">
        <f t="shared" si="23"/>
        <v>122.24913462438019</v>
      </c>
    </row>
    <row r="455" spans="1:16" ht="15">
      <c r="A455" s="1">
        <v>451</v>
      </c>
      <c r="B455" s="13">
        <v>39640</v>
      </c>
      <c r="D455" s="12">
        <v>11100.54</v>
      </c>
      <c r="F455" s="12">
        <v>5261.6</v>
      </c>
      <c r="G455" s="14">
        <v>1.9884</v>
      </c>
      <c r="H455" s="17">
        <f t="shared" si="21"/>
        <v>10462.16544</v>
      </c>
      <c r="J455" s="12">
        <v>4100.64</v>
      </c>
      <c r="K455" s="15">
        <v>0.6286</v>
      </c>
      <c r="L455" s="17">
        <f t="shared" si="22"/>
        <v>6523.448934139357</v>
      </c>
      <c r="N455" s="12">
        <v>13039.69</v>
      </c>
      <c r="O455" s="15">
        <v>106.04</v>
      </c>
      <c r="P455" s="17">
        <f t="shared" si="23"/>
        <v>122.96953979630328</v>
      </c>
    </row>
    <row r="456" spans="1:16" ht="15">
      <c r="A456" s="1">
        <v>452</v>
      </c>
      <c r="B456" s="13">
        <v>39643</v>
      </c>
      <c r="D456" s="12">
        <v>11055.19</v>
      </c>
      <c r="F456" s="12">
        <v>5300.4</v>
      </c>
      <c r="G456" s="14">
        <v>1.9918</v>
      </c>
      <c r="H456" s="17">
        <f t="shared" si="21"/>
        <v>10557.33672</v>
      </c>
      <c r="J456" s="12">
        <v>4142.53</v>
      </c>
      <c r="K456" s="15">
        <v>0.6291</v>
      </c>
      <c r="L456" s="17">
        <f t="shared" si="22"/>
        <v>6584.8513749801305</v>
      </c>
      <c r="N456" s="12">
        <v>13010.16</v>
      </c>
      <c r="O456" s="15">
        <v>106.45</v>
      </c>
      <c r="P456" s="17">
        <f t="shared" si="23"/>
        <v>122.21850634100517</v>
      </c>
    </row>
    <row r="457" spans="1:16" ht="15">
      <c r="A457" s="1">
        <v>453</v>
      </c>
      <c r="B457" s="13">
        <v>39644</v>
      </c>
      <c r="D457" s="12">
        <v>10962.54</v>
      </c>
      <c r="F457" s="12">
        <v>5171.9</v>
      </c>
      <c r="G457" s="14">
        <v>2.0049</v>
      </c>
      <c r="H457" s="17">
        <f t="shared" si="21"/>
        <v>10369.14231</v>
      </c>
      <c r="J457" s="12">
        <v>4061.15</v>
      </c>
      <c r="K457" s="15">
        <v>0.6261</v>
      </c>
      <c r="L457" s="17">
        <f t="shared" si="22"/>
        <v>6486.423893946654</v>
      </c>
      <c r="N457" s="12">
        <v>12754.56</v>
      </c>
      <c r="O457" s="15">
        <v>104.37</v>
      </c>
      <c r="P457" s="17">
        <f t="shared" si="23"/>
        <v>122.20523138832996</v>
      </c>
    </row>
    <row r="458" spans="1:16" ht="15">
      <c r="A458" s="1">
        <v>454</v>
      </c>
      <c r="B458" s="13">
        <v>39645</v>
      </c>
      <c r="D458" s="12">
        <v>11239.28</v>
      </c>
      <c r="F458" s="12">
        <v>5150.6</v>
      </c>
      <c r="G458" s="14">
        <v>1.9963</v>
      </c>
      <c r="H458" s="17">
        <f t="shared" si="21"/>
        <v>10282.14278</v>
      </c>
      <c r="J458" s="12">
        <v>4112.45</v>
      </c>
      <c r="K458" s="15">
        <v>0.6321</v>
      </c>
      <c r="L458" s="17">
        <f t="shared" si="22"/>
        <v>6506.011707008384</v>
      </c>
      <c r="N458" s="12">
        <v>12760.8</v>
      </c>
      <c r="O458" s="15">
        <v>104.81</v>
      </c>
      <c r="P458" s="17">
        <f t="shared" si="23"/>
        <v>121.7517412460643</v>
      </c>
    </row>
    <row r="459" spans="1:16" ht="15">
      <c r="A459" s="1">
        <v>455</v>
      </c>
      <c r="B459" s="13">
        <v>39646</v>
      </c>
      <c r="D459" s="12">
        <v>11446.66</v>
      </c>
      <c r="F459" s="12">
        <v>5286.3</v>
      </c>
      <c r="G459" s="14">
        <v>2.0069</v>
      </c>
      <c r="H459" s="17">
        <f t="shared" si="21"/>
        <v>10609.07547</v>
      </c>
      <c r="J459" s="12">
        <v>4225.99</v>
      </c>
      <c r="K459" s="15">
        <v>0.6296</v>
      </c>
      <c r="L459" s="17">
        <f t="shared" si="22"/>
        <v>6712.182337992375</v>
      </c>
      <c r="N459" s="12">
        <v>12887.95</v>
      </c>
      <c r="O459" s="15">
        <v>105.61</v>
      </c>
      <c r="P459" s="17">
        <f t="shared" si="23"/>
        <v>122.0334248650696</v>
      </c>
    </row>
    <row r="460" spans="1:16" ht="15">
      <c r="A460" s="1">
        <v>456</v>
      </c>
      <c r="B460" s="13">
        <v>39647</v>
      </c>
      <c r="D460" s="12">
        <v>11496.57</v>
      </c>
      <c r="F460" s="12">
        <v>5376.4</v>
      </c>
      <c r="G460" s="14">
        <v>1.9963</v>
      </c>
      <c r="H460" s="17">
        <f t="shared" si="21"/>
        <v>10732.907319999998</v>
      </c>
      <c r="J460" s="12">
        <v>4299.36</v>
      </c>
      <c r="K460" s="15">
        <v>0.6308</v>
      </c>
      <c r="L460" s="17">
        <f t="shared" si="22"/>
        <v>6815.72606214331</v>
      </c>
      <c r="N460" s="12">
        <v>12803.7</v>
      </c>
      <c r="O460" s="15">
        <v>106.73</v>
      </c>
      <c r="P460" s="17">
        <f t="shared" si="23"/>
        <v>119.96345919610232</v>
      </c>
    </row>
    <row r="461" spans="1:16" ht="15">
      <c r="A461" s="1">
        <v>457</v>
      </c>
      <c r="B461" s="13">
        <v>39651</v>
      </c>
      <c r="D461" s="12">
        <v>11602.5</v>
      </c>
      <c r="F461" s="12">
        <v>5364.1</v>
      </c>
      <c r="G461" s="14">
        <v>1.9966</v>
      </c>
      <c r="H461" s="17">
        <f t="shared" si="21"/>
        <v>10709.96206</v>
      </c>
      <c r="J461" s="12">
        <v>4327.26</v>
      </c>
      <c r="K461" s="15">
        <v>0.6315</v>
      </c>
      <c r="L461" s="17">
        <f t="shared" si="22"/>
        <v>6852.351543942994</v>
      </c>
      <c r="N461" s="12">
        <v>13184.96</v>
      </c>
      <c r="O461" s="15">
        <v>106.89</v>
      </c>
      <c r="P461" s="17">
        <f t="shared" si="23"/>
        <v>123.35073439985031</v>
      </c>
    </row>
    <row r="462" spans="1:16" ht="15">
      <c r="A462" s="1">
        <v>458</v>
      </c>
      <c r="B462" s="13">
        <v>39652</v>
      </c>
      <c r="D462" s="12">
        <v>11632.38</v>
      </c>
      <c r="F462" s="12">
        <v>5449.9</v>
      </c>
      <c r="G462" s="14">
        <v>1.9967</v>
      </c>
      <c r="H462" s="17">
        <f t="shared" si="21"/>
        <v>10881.81533</v>
      </c>
      <c r="J462" s="12">
        <v>4408.74</v>
      </c>
      <c r="K462" s="15">
        <v>0.6371</v>
      </c>
      <c r="L462" s="17">
        <f t="shared" si="22"/>
        <v>6920.012556898446</v>
      </c>
      <c r="N462" s="12">
        <v>13312.93</v>
      </c>
      <c r="O462" s="15">
        <v>107.83</v>
      </c>
      <c r="P462" s="17">
        <f t="shared" si="23"/>
        <v>123.46220903273672</v>
      </c>
    </row>
    <row r="463" spans="1:16" ht="15">
      <c r="A463" s="1">
        <v>459</v>
      </c>
      <c r="B463" s="13">
        <v>39653</v>
      </c>
      <c r="D463" s="12">
        <v>11349.28</v>
      </c>
      <c r="F463" s="12">
        <v>5362.3</v>
      </c>
      <c r="G463" s="14">
        <v>1.9829</v>
      </c>
      <c r="H463" s="17">
        <f t="shared" si="21"/>
        <v>10632.904670000002</v>
      </c>
      <c r="J463" s="12">
        <v>4347.99</v>
      </c>
      <c r="K463" s="15">
        <v>0.6381</v>
      </c>
      <c r="L463" s="17">
        <f t="shared" si="22"/>
        <v>6813.963328631876</v>
      </c>
      <c r="N463" s="12">
        <v>13603.31</v>
      </c>
      <c r="O463" s="15">
        <v>107.63</v>
      </c>
      <c r="P463" s="17">
        <f t="shared" si="23"/>
        <v>126.3895753971941</v>
      </c>
    </row>
    <row r="464" spans="1:16" ht="15">
      <c r="A464" s="1">
        <v>460</v>
      </c>
      <c r="B464" s="13">
        <v>39654</v>
      </c>
      <c r="D464" s="12">
        <v>11370.69</v>
      </c>
      <c r="F464" s="12">
        <v>5352.6</v>
      </c>
      <c r="G464" s="14">
        <v>1.9874</v>
      </c>
      <c r="H464" s="17">
        <f t="shared" si="21"/>
        <v>10637.75724</v>
      </c>
      <c r="J464" s="12">
        <v>4377.18</v>
      </c>
      <c r="K464" s="15">
        <v>0.6381</v>
      </c>
      <c r="L464" s="17">
        <f t="shared" si="22"/>
        <v>6859.708509637988</v>
      </c>
      <c r="N464" s="12">
        <v>13334.76</v>
      </c>
      <c r="O464" s="15">
        <v>107.9</v>
      </c>
      <c r="P464" s="17">
        <f t="shared" si="23"/>
        <v>123.58443002780352</v>
      </c>
    </row>
    <row r="465" spans="1:16" ht="15">
      <c r="A465" s="1">
        <v>461</v>
      </c>
      <c r="B465" s="13">
        <v>39657</v>
      </c>
      <c r="D465" s="12">
        <v>11131.08</v>
      </c>
      <c r="F465" s="12">
        <v>5312.6</v>
      </c>
      <c r="G465" s="14">
        <v>1.9912</v>
      </c>
      <c r="H465" s="17">
        <f t="shared" si="21"/>
        <v>10578.449120000001</v>
      </c>
      <c r="J465" s="12">
        <v>4324.45</v>
      </c>
      <c r="K465" s="15">
        <v>0.6354</v>
      </c>
      <c r="L465" s="17">
        <f t="shared" si="22"/>
        <v>6805.870317909978</v>
      </c>
      <c r="N465" s="12">
        <v>13353.78</v>
      </c>
      <c r="O465" s="15">
        <v>107.62</v>
      </c>
      <c r="P465" s="17">
        <f t="shared" si="23"/>
        <v>124.08269838320015</v>
      </c>
    </row>
    <row r="466" spans="1:16" ht="15">
      <c r="A466" s="1">
        <v>462</v>
      </c>
      <c r="B466" s="13">
        <v>39658</v>
      </c>
      <c r="D466" s="12">
        <v>11397.56</v>
      </c>
      <c r="F466" s="12">
        <v>5319.2</v>
      </c>
      <c r="G466" s="14">
        <v>1.9808</v>
      </c>
      <c r="H466" s="17">
        <f t="shared" si="21"/>
        <v>10536.271359999999</v>
      </c>
      <c r="J466" s="12">
        <v>4320.49</v>
      </c>
      <c r="K466" s="15">
        <v>0.6412</v>
      </c>
      <c r="L466" s="17">
        <f t="shared" si="22"/>
        <v>6738.13162819713</v>
      </c>
      <c r="N466" s="12">
        <v>13159.45</v>
      </c>
      <c r="O466" s="15">
        <v>108.19</v>
      </c>
      <c r="P466" s="17">
        <f t="shared" si="23"/>
        <v>121.63277567242814</v>
      </c>
    </row>
    <row r="467" spans="1:16" ht="15">
      <c r="A467" s="1">
        <v>463</v>
      </c>
      <c r="B467" s="13">
        <v>39659</v>
      </c>
      <c r="D467" s="12">
        <v>11583.69</v>
      </c>
      <c r="F467" s="12">
        <v>5420.7</v>
      </c>
      <c r="G467" s="14">
        <v>1.9793</v>
      </c>
      <c r="H467" s="17">
        <f t="shared" si="21"/>
        <v>10729.19151</v>
      </c>
      <c r="J467" s="12">
        <v>4400.55</v>
      </c>
      <c r="K467" s="15">
        <v>0.6427</v>
      </c>
      <c r="L467" s="17">
        <f t="shared" si="22"/>
        <v>6846.973704683367</v>
      </c>
      <c r="N467" s="12">
        <v>13367.79</v>
      </c>
      <c r="O467" s="15">
        <v>108.2</v>
      </c>
      <c r="P467" s="17">
        <f t="shared" si="23"/>
        <v>123.54704251386322</v>
      </c>
    </row>
    <row r="468" spans="1:16" ht="15">
      <c r="A468" s="1">
        <v>464</v>
      </c>
      <c r="B468" s="13">
        <v>39660</v>
      </c>
      <c r="D468" s="12">
        <v>11378.02</v>
      </c>
      <c r="F468" s="12">
        <v>5411.9</v>
      </c>
      <c r="G468" s="14">
        <v>1.981</v>
      </c>
      <c r="H468" s="17">
        <f t="shared" si="21"/>
        <v>10720.973899999999</v>
      </c>
      <c r="J468" s="12">
        <v>4392.36</v>
      </c>
      <c r="K468" s="15">
        <v>0.6409</v>
      </c>
      <c r="L468" s="17">
        <f t="shared" si="22"/>
        <v>6853.424871274769</v>
      </c>
      <c r="N468" s="12">
        <v>13376.81</v>
      </c>
      <c r="O468" s="15">
        <v>108.07</v>
      </c>
      <c r="P468" s="17">
        <f t="shared" si="23"/>
        <v>123.77912464143611</v>
      </c>
    </row>
    <row r="469" spans="1:16" ht="15">
      <c r="A469" s="1">
        <v>465</v>
      </c>
      <c r="B469" s="13">
        <v>39661</v>
      </c>
      <c r="D469" s="12">
        <v>11326.32</v>
      </c>
      <c r="F469" s="12">
        <v>5354.7</v>
      </c>
      <c r="G469" s="14">
        <v>1.9739</v>
      </c>
      <c r="H469" s="17">
        <f t="shared" si="21"/>
        <v>10569.642329999999</v>
      </c>
      <c r="J469" s="12">
        <v>4314.34</v>
      </c>
      <c r="K469" s="15">
        <v>0.6425</v>
      </c>
      <c r="L469" s="17">
        <f t="shared" si="22"/>
        <v>6714.926070038911</v>
      </c>
      <c r="N469" s="12">
        <v>13094.59</v>
      </c>
      <c r="O469" s="15">
        <v>107.53</v>
      </c>
      <c r="P469" s="17">
        <f t="shared" si="23"/>
        <v>121.77615549149074</v>
      </c>
    </row>
    <row r="470" spans="1:16" ht="15">
      <c r="A470" s="1">
        <v>466</v>
      </c>
      <c r="B470" s="13">
        <v>39664</v>
      </c>
      <c r="D470" s="12">
        <v>11284.15</v>
      </c>
      <c r="F470" s="12">
        <v>5320.2</v>
      </c>
      <c r="G470" s="14">
        <v>1.9657</v>
      </c>
      <c r="H470" s="17">
        <f t="shared" si="21"/>
        <v>10457.91714</v>
      </c>
      <c r="J470" s="12">
        <v>4280.63</v>
      </c>
      <c r="K470" s="15">
        <v>0.6406</v>
      </c>
      <c r="L470" s="17">
        <f t="shared" si="22"/>
        <v>6682.219793943179</v>
      </c>
      <c r="N470" s="12">
        <v>12933.18</v>
      </c>
      <c r="O470" s="15">
        <v>107.98</v>
      </c>
      <c r="P470" s="17">
        <f t="shared" si="23"/>
        <v>119.77384700870532</v>
      </c>
    </row>
    <row r="471" spans="1:16" ht="15">
      <c r="A471" s="1">
        <v>467</v>
      </c>
      <c r="B471" s="13">
        <v>39665</v>
      </c>
      <c r="D471" s="12">
        <v>11615.77</v>
      </c>
      <c r="F471" s="12">
        <v>5454.5</v>
      </c>
      <c r="G471" s="14">
        <v>1.955</v>
      </c>
      <c r="H471" s="17">
        <f t="shared" si="21"/>
        <v>10663.5475</v>
      </c>
      <c r="J471" s="12">
        <v>4386.35</v>
      </c>
      <c r="K471" s="15">
        <v>0.6457</v>
      </c>
      <c r="L471" s="17">
        <f t="shared" si="22"/>
        <v>6793.170202880595</v>
      </c>
      <c r="N471" s="12">
        <v>12914.66</v>
      </c>
      <c r="O471" s="15">
        <v>108.05</v>
      </c>
      <c r="P471" s="17">
        <f t="shared" si="23"/>
        <v>119.52484960666358</v>
      </c>
    </row>
    <row r="472" spans="1:16" ht="15">
      <c r="A472" s="1">
        <v>468</v>
      </c>
      <c r="B472" s="13">
        <v>39666</v>
      </c>
      <c r="D472" s="12">
        <v>11656.07</v>
      </c>
      <c r="F472" s="12">
        <v>5486.1</v>
      </c>
      <c r="G472" s="14">
        <v>1.9508</v>
      </c>
      <c r="H472" s="17">
        <f t="shared" si="21"/>
        <v>10702.28388</v>
      </c>
      <c r="J472" s="12">
        <v>4448.33</v>
      </c>
      <c r="K472" s="15">
        <v>0.6485</v>
      </c>
      <c r="L472" s="17">
        <f t="shared" si="22"/>
        <v>6859.414032382421</v>
      </c>
      <c r="N472" s="12">
        <v>13254.89</v>
      </c>
      <c r="O472" s="15">
        <v>109.14</v>
      </c>
      <c r="P472" s="17">
        <f t="shared" si="23"/>
        <v>121.44850650540589</v>
      </c>
    </row>
    <row r="473" spans="1:16" ht="15">
      <c r="A473" s="1">
        <v>469</v>
      </c>
      <c r="B473" s="13">
        <v>39667</v>
      </c>
      <c r="D473" s="12">
        <v>11431.43</v>
      </c>
      <c r="F473" s="12">
        <v>5477.5</v>
      </c>
      <c r="G473" s="14">
        <v>1.9444</v>
      </c>
      <c r="H473" s="17">
        <f t="shared" si="21"/>
        <v>10650.451</v>
      </c>
      <c r="J473" s="12">
        <v>4457.43</v>
      </c>
      <c r="K473" s="15">
        <v>0.6504</v>
      </c>
      <c r="L473" s="17">
        <f t="shared" si="22"/>
        <v>6853.367158671587</v>
      </c>
      <c r="N473" s="12">
        <v>13124.99</v>
      </c>
      <c r="O473" s="15">
        <v>109.59</v>
      </c>
      <c r="P473" s="17">
        <f t="shared" si="23"/>
        <v>119.76448581074915</v>
      </c>
    </row>
    <row r="474" spans="1:16" ht="15">
      <c r="A474" s="1">
        <v>470</v>
      </c>
      <c r="B474" s="13">
        <v>39668</v>
      </c>
      <c r="D474" s="12">
        <v>11734.32</v>
      </c>
      <c r="F474" s="12">
        <v>5489.2</v>
      </c>
      <c r="G474" s="14">
        <v>1.9159</v>
      </c>
      <c r="H474" s="17">
        <f t="shared" si="21"/>
        <v>10516.75828</v>
      </c>
      <c r="J474" s="12">
        <v>4491.85</v>
      </c>
      <c r="K474" s="15">
        <v>0.6653</v>
      </c>
      <c r="L474" s="17">
        <f t="shared" si="22"/>
        <v>6751.615812415453</v>
      </c>
      <c r="N474" s="12">
        <v>13168.41</v>
      </c>
      <c r="O474" s="15">
        <v>110.18</v>
      </c>
      <c r="P474" s="17">
        <f t="shared" si="23"/>
        <v>119.51724450898529</v>
      </c>
    </row>
    <row r="475" spans="1:16" ht="15">
      <c r="A475" s="1">
        <v>471</v>
      </c>
      <c r="B475" s="13">
        <v>39671</v>
      </c>
      <c r="D475" s="12">
        <v>11782.35</v>
      </c>
      <c r="F475" s="12">
        <v>5541.8</v>
      </c>
      <c r="G475" s="14">
        <v>1.9176</v>
      </c>
      <c r="H475" s="17">
        <f t="shared" si="21"/>
        <v>10626.955680000001</v>
      </c>
      <c r="J475" s="12">
        <v>4538.49</v>
      </c>
      <c r="K475" s="15">
        <v>0.6667</v>
      </c>
      <c r="L475" s="17">
        <f t="shared" si="22"/>
        <v>6807.394630268486</v>
      </c>
      <c r="N475" s="12">
        <v>13430.91</v>
      </c>
      <c r="O475" s="15">
        <v>109.9</v>
      </c>
      <c r="P475" s="17">
        <f t="shared" si="23"/>
        <v>122.21028207461327</v>
      </c>
    </row>
    <row r="476" spans="1:16" ht="15">
      <c r="A476" s="1">
        <v>472</v>
      </c>
      <c r="B476" s="13">
        <v>39672</v>
      </c>
      <c r="D476" s="12">
        <v>11642.47</v>
      </c>
      <c r="F476" s="12">
        <v>5534.5</v>
      </c>
      <c r="G476" s="14">
        <v>1.9013</v>
      </c>
      <c r="H476" s="17">
        <f t="shared" si="21"/>
        <v>10522.74485</v>
      </c>
      <c r="J476" s="12">
        <v>4518.48</v>
      </c>
      <c r="K476" s="15">
        <v>0.6707</v>
      </c>
      <c r="L476" s="17">
        <f t="shared" si="22"/>
        <v>6736.961383629044</v>
      </c>
      <c r="N476" s="12">
        <v>13303.6</v>
      </c>
      <c r="O476" s="15">
        <v>109.73</v>
      </c>
      <c r="P476" s="17">
        <f t="shared" si="23"/>
        <v>121.2394058142714</v>
      </c>
    </row>
    <row r="477" spans="1:16" ht="15">
      <c r="A477" s="1">
        <v>473</v>
      </c>
      <c r="B477" s="13">
        <v>39673</v>
      </c>
      <c r="D477" s="12">
        <v>11532.96</v>
      </c>
      <c r="F477" s="12">
        <v>5448.6</v>
      </c>
      <c r="G477" s="14">
        <v>1.8651</v>
      </c>
      <c r="H477" s="17">
        <f t="shared" si="21"/>
        <v>10162.183860000001</v>
      </c>
      <c r="J477" s="12">
        <v>4402.97</v>
      </c>
      <c r="K477" s="15">
        <v>0.6726</v>
      </c>
      <c r="L477" s="17">
        <f t="shared" si="22"/>
        <v>6546.193874516801</v>
      </c>
      <c r="N477" s="12">
        <v>13023.05</v>
      </c>
      <c r="O477" s="15">
        <v>108.64</v>
      </c>
      <c r="P477" s="17">
        <f t="shared" si="23"/>
        <v>119.8734351988218</v>
      </c>
    </row>
    <row r="478" spans="1:16" ht="15">
      <c r="A478" s="1">
        <v>474</v>
      </c>
      <c r="B478" s="13">
        <v>39674</v>
      </c>
      <c r="D478" s="12">
        <v>11615.93</v>
      </c>
      <c r="F478" s="12">
        <v>5497.4</v>
      </c>
      <c r="G478" s="14">
        <v>1.8752</v>
      </c>
      <c r="H478" s="17">
        <f t="shared" si="21"/>
        <v>10308.724479999999</v>
      </c>
      <c r="J478" s="12">
        <v>4420.91</v>
      </c>
      <c r="K478" s="15">
        <v>0.6713</v>
      </c>
      <c r="L478" s="17">
        <f t="shared" si="22"/>
        <v>6585.595113957992</v>
      </c>
      <c r="N478" s="12">
        <v>12956.8</v>
      </c>
      <c r="O478" s="15">
        <v>109.58</v>
      </c>
      <c r="P478" s="17">
        <f t="shared" si="23"/>
        <v>118.24055484577477</v>
      </c>
    </row>
    <row r="479" spans="1:16" ht="15">
      <c r="A479" s="1">
        <v>475</v>
      </c>
      <c r="B479" s="13">
        <v>39675</v>
      </c>
      <c r="D479" s="12">
        <v>11659.9</v>
      </c>
      <c r="F479" s="12">
        <v>5454.8</v>
      </c>
      <c r="G479" s="14">
        <v>1.8632</v>
      </c>
      <c r="H479" s="17">
        <f t="shared" si="21"/>
        <v>10163.38336</v>
      </c>
      <c r="J479" s="12">
        <v>4453.62</v>
      </c>
      <c r="K479" s="15">
        <v>0.6809</v>
      </c>
      <c r="L479" s="17">
        <f t="shared" si="22"/>
        <v>6540.784256131591</v>
      </c>
      <c r="N479" s="12">
        <v>13019.41</v>
      </c>
      <c r="O479" s="15">
        <v>110.45</v>
      </c>
      <c r="P479" s="17">
        <f t="shared" si="23"/>
        <v>117.87605251244906</v>
      </c>
    </row>
    <row r="480" spans="1:16" ht="15">
      <c r="A480" s="1">
        <v>476</v>
      </c>
      <c r="B480" s="13">
        <v>39678</v>
      </c>
      <c r="D480" s="12">
        <v>11479.39</v>
      </c>
      <c r="F480" s="12">
        <v>5450.2</v>
      </c>
      <c r="G480" s="14">
        <v>1.8658</v>
      </c>
      <c r="H480" s="17">
        <f t="shared" si="21"/>
        <v>10168.98316</v>
      </c>
      <c r="J480" s="12">
        <v>4448.84</v>
      </c>
      <c r="K480" s="15">
        <v>0.6801</v>
      </c>
      <c r="L480" s="17">
        <f t="shared" si="22"/>
        <v>6541.449786796059</v>
      </c>
      <c r="N480" s="12">
        <v>13165.45</v>
      </c>
      <c r="O480" s="15">
        <v>110.27</v>
      </c>
      <c r="P480" s="17">
        <f t="shared" si="23"/>
        <v>119.3928539040537</v>
      </c>
    </row>
    <row r="481" spans="1:16" ht="15">
      <c r="A481" s="1">
        <v>477</v>
      </c>
      <c r="B481" s="13">
        <v>39679</v>
      </c>
      <c r="D481" s="12">
        <v>11348.55</v>
      </c>
      <c r="F481" s="12">
        <v>5320.4</v>
      </c>
      <c r="G481" s="14">
        <v>1.8621</v>
      </c>
      <c r="H481" s="17">
        <f t="shared" si="21"/>
        <v>9907.11684</v>
      </c>
      <c r="J481" s="12">
        <v>4332.79</v>
      </c>
      <c r="K481" s="15">
        <v>0.6801</v>
      </c>
      <c r="L481" s="17">
        <f t="shared" si="22"/>
        <v>6370.813115718276</v>
      </c>
      <c r="N481" s="12">
        <v>12865.05</v>
      </c>
      <c r="O481" s="15">
        <v>109.74</v>
      </c>
      <c r="P481" s="17">
        <f t="shared" si="23"/>
        <v>117.23209404045927</v>
      </c>
    </row>
    <row r="482" spans="1:16" ht="15">
      <c r="A482" s="1">
        <v>478</v>
      </c>
      <c r="B482" s="13">
        <v>39680</v>
      </c>
      <c r="D482" s="12">
        <v>11417.43</v>
      </c>
      <c r="F482" s="12">
        <v>5371.8</v>
      </c>
      <c r="G482" s="14">
        <v>1.8586</v>
      </c>
      <c r="H482" s="17">
        <f t="shared" si="21"/>
        <v>9984.02748</v>
      </c>
      <c r="J482" s="12">
        <v>4365.87</v>
      </c>
      <c r="K482" s="15">
        <v>0.679</v>
      </c>
      <c r="L482" s="17">
        <f t="shared" si="22"/>
        <v>6429.852724594992</v>
      </c>
      <c r="N482" s="12">
        <v>12851.69</v>
      </c>
      <c r="O482" s="15">
        <v>109.9</v>
      </c>
      <c r="P482" s="17">
        <f t="shared" si="23"/>
        <v>116.93985441310282</v>
      </c>
    </row>
    <row r="483" spans="1:16" ht="15">
      <c r="A483" s="1">
        <v>479</v>
      </c>
      <c r="B483" s="13">
        <v>39681</v>
      </c>
      <c r="D483" s="12">
        <v>11430.21</v>
      </c>
      <c r="F483" s="12">
        <v>5370.2</v>
      </c>
      <c r="G483" s="14">
        <v>1.8761</v>
      </c>
      <c r="H483" s="17">
        <f t="shared" si="21"/>
        <v>10075.032220000001</v>
      </c>
      <c r="J483" s="12">
        <v>4304.61</v>
      </c>
      <c r="K483" s="15">
        <v>0.672</v>
      </c>
      <c r="L483" s="17">
        <f t="shared" si="22"/>
        <v>6405.669642857142</v>
      </c>
      <c r="N483" s="12">
        <v>12752.21</v>
      </c>
      <c r="O483" s="15">
        <v>108.26</v>
      </c>
      <c r="P483" s="17">
        <f t="shared" si="23"/>
        <v>117.79244411601698</v>
      </c>
    </row>
    <row r="484" spans="1:16" ht="15">
      <c r="A484" s="1">
        <v>480</v>
      </c>
      <c r="B484" s="13">
        <v>39682</v>
      </c>
      <c r="D484" s="12">
        <v>11628.06</v>
      </c>
      <c r="F484" s="12">
        <v>5505.6</v>
      </c>
      <c r="G484" s="14">
        <v>1.8582</v>
      </c>
      <c r="H484" s="17">
        <f t="shared" si="21"/>
        <v>10230.505920000001</v>
      </c>
      <c r="J484" s="12">
        <v>4400.45</v>
      </c>
      <c r="K484" s="15">
        <v>0.675</v>
      </c>
      <c r="L484" s="17">
        <f t="shared" si="22"/>
        <v>6519.185185185184</v>
      </c>
      <c r="N484" s="12">
        <v>12666.04</v>
      </c>
      <c r="O484" s="15">
        <v>109.93</v>
      </c>
      <c r="P484" s="17">
        <f t="shared" si="23"/>
        <v>115.21913945237878</v>
      </c>
    </row>
    <row r="485" spans="1:16" ht="15">
      <c r="A485" s="1">
        <v>481</v>
      </c>
      <c r="B485" s="13">
        <v>39686</v>
      </c>
      <c r="D485" s="12">
        <v>11412.87</v>
      </c>
      <c r="F485" s="12">
        <v>5470.7</v>
      </c>
      <c r="G485" s="14">
        <v>1.8386</v>
      </c>
      <c r="H485" s="17">
        <f t="shared" si="21"/>
        <v>10058.42902</v>
      </c>
      <c r="J485" s="12">
        <v>4368.55</v>
      </c>
      <c r="K485" s="15">
        <v>0.6826</v>
      </c>
      <c r="L485" s="17">
        <f t="shared" si="22"/>
        <v>6399.86815118664</v>
      </c>
      <c r="N485" s="12">
        <v>12778.71</v>
      </c>
      <c r="O485" s="15">
        <v>109.84</v>
      </c>
      <c r="P485" s="17">
        <f t="shared" si="23"/>
        <v>116.33931172614712</v>
      </c>
    </row>
    <row r="486" spans="1:16" ht="15">
      <c r="A486" s="1">
        <v>482</v>
      </c>
      <c r="B486" s="13">
        <v>39687</v>
      </c>
      <c r="D486" s="12">
        <v>11502.51</v>
      </c>
      <c r="F486" s="12">
        <v>5528.1</v>
      </c>
      <c r="G486" s="14">
        <v>1.8383</v>
      </c>
      <c r="H486" s="17">
        <f t="shared" si="21"/>
        <v>10162.30623</v>
      </c>
      <c r="J486" s="12">
        <v>4373.08</v>
      </c>
      <c r="K486" s="15">
        <v>0.6799</v>
      </c>
      <c r="L486" s="17">
        <f t="shared" si="22"/>
        <v>6431.945874393294</v>
      </c>
      <c r="N486" s="12">
        <v>12752.96</v>
      </c>
      <c r="O486" s="15">
        <v>109.73</v>
      </c>
      <c r="P486" s="17">
        <f t="shared" si="23"/>
        <v>116.22127039095962</v>
      </c>
    </row>
    <row r="487" spans="1:16" ht="15">
      <c r="A487" s="1">
        <v>483</v>
      </c>
      <c r="B487" s="13">
        <v>39688</v>
      </c>
      <c r="D487" s="12">
        <v>11715.18</v>
      </c>
      <c r="F487" s="12">
        <v>5601.2</v>
      </c>
      <c r="G487" s="14">
        <v>1.8292</v>
      </c>
      <c r="H487" s="17">
        <f t="shared" si="21"/>
        <v>10245.71504</v>
      </c>
      <c r="J487" s="12">
        <v>4461.49</v>
      </c>
      <c r="K487" s="15">
        <v>0.6793</v>
      </c>
      <c r="L487" s="17">
        <f t="shared" si="22"/>
        <v>6567.775651405858</v>
      </c>
      <c r="N487" s="12">
        <v>12768.25</v>
      </c>
      <c r="O487" s="15">
        <v>109.41</v>
      </c>
      <c r="P487" s="17">
        <f t="shared" si="23"/>
        <v>116.70094141303355</v>
      </c>
    </row>
    <row r="488" spans="1:16" ht="15">
      <c r="A488" s="1">
        <v>484</v>
      </c>
      <c r="B488" s="13">
        <v>39689</v>
      </c>
      <c r="D488" s="12">
        <v>11543.55</v>
      </c>
      <c r="F488" s="12">
        <v>5636.6</v>
      </c>
      <c r="G488" s="14">
        <v>1.8237</v>
      </c>
      <c r="H488" s="17">
        <f t="shared" si="21"/>
        <v>10279.46742</v>
      </c>
      <c r="J488" s="12">
        <v>4482.6</v>
      </c>
      <c r="K488" s="15">
        <v>0.6793</v>
      </c>
      <c r="L488" s="17">
        <f t="shared" si="22"/>
        <v>6598.851759163846</v>
      </c>
      <c r="N488" s="12">
        <v>13072.87</v>
      </c>
      <c r="O488" s="15">
        <v>108.52</v>
      </c>
      <c r="P488" s="17">
        <f t="shared" si="23"/>
        <v>120.46507556210838</v>
      </c>
    </row>
    <row r="489" spans="1:16" ht="15">
      <c r="A489" s="1">
        <v>485</v>
      </c>
      <c r="B489" s="13">
        <v>39693</v>
      </c>
      <c r="D489" s="12">
        <v>11516.92</v>
      </c>
      <c r="F489" s="12">
        <v>5620.7</v>
      </c>
      <c r="G489" s="14">
        <v>1.7863</v>
      </c>
      <c r="H489" s="17">
        <f t="shared" si="21"/>
        <v>10040.25641</v>
      </c>
      <c r="J489" s="12">
        <v>4539.07</v>
      </c>
      <c r="K489" s="15">
        <v>0.6887</v>
      </c>
      <c r="L489" s="17">
        <f t="shared" si="22"/>
        <v>6590.779729925947</v>
      </c>
      <c r="N489" s="12">
        <v>12609.47</v>
      </c>
      <c r="O489" s="15">
        <v>108.84</v>
      </c>
      <c r="P489" s="17">
        <f t="shared" si="23"/>
        <v>115.85327085630281</v>
      </c>
    </row>
    <row r="490" spans="1:16" ht="15">
      <c r="A490" s="1">
        <v>486</v>
      </c>
      <c r="B490" s="13">
        <v>39694</v>
      </c>
      <c r="D490" s="12">
        <v>11532.88</v>
      </c>
      <c r="F490" s="12">
        <v>5499.7</v>
      </c>
      <c r="G490" s="14">
        <v>1.7764</v>
      </c>
      <c r="H490" s="17">
        <f t="shared" si="21"/>
        <v>9769.66708</v>
      </c>
      <c r="J490" s="12">
        <v>4447.13</v>
      </c>
      <c r="K490" s="15">
        <v>0.6916</v>
      </c>
      <c r="L490" s="17">
        <f t="shared" si="22"/>
        <v>6430.205320994795</v>
      </c>
      <c r="N490" s="12">
        <v>12689.59</v>
      </c>
      <c r="O490" s="15">
        <v>108.43</v>
      </c>
      <c r="P490" s="17">
        <f t="shared" si="23"/>
        <v>117.03024993083095</v>
      </c>
    </row>
    <row r="491" spans="1:16" ht="15">
      <c r="A491" s="1">
        <v>487</v>
      </c>
      <c r="B491" s="13">
        <v>39695</v>
      </c>
      <c r="D491" s="12">
        <v>11188.23</v>
      </c>
      <c r="F491" s="12">
        <v>5362.1</v>
      </c>
      <c r="G491" s="14">
        <v>1.7723</v>
      </c>
      <c r="H491" s="17">
        <f t="shared" si="21"/>
        <v>9503.24983</v>
      </c>
      <c r="J491" s="12">
        <v>4304.01</v>
      </c>
      <c r="K491" s="15">
        <v>0.6954</v>
      </c>
      <c r="L491" s="17">
        <f t="shared" si="22"/>
        <v>6189.25798101812</v>
      </c>
      <c r="N491" s="12">
        <v>12557.66</v>
      </c>
      <c r="O491" s="15">
        <v>108.09</v>
      </c>
      <c r="P491" s="17">
        <f t="shared" si="23"/>
        <v>116.17781478397632</v>
      </c>
    </row>
    <row r="492" spans="1:16" ht="15">
      <c r="A492" s="1">
        <v>488</v>
      </c>
      <c r="B492" s="13">
        <v>39696</v>
      </c>
      <c r="D492" s="12">
        <v>11220.96</v>
      </c>
      <c r="F492" s="12">
        <v>5240.7</v>
      </c>
      <c r="G492" s="14">
        <v>1.7668</v>
      </c>
      <c r="H492" s="17">
        <f t="shared" si="21"/>
        <v>9259.268759999999</v>
      </c>
      <c r="J492" s="12">
        <v>4196.66</v>
      </c>
      <c r="K492" s="15">
        <v>0.701</v>
      </c>
      <c r="L492" s="17">
        <f t="shared" si="22"/>
        <v>5986.676176890157</v>
      </c>
      <c r="N492" s="12">
        <v>12212.23</v>
      </c>
      <c r="O492" s="15">
        <v>106.45</v>
      </c>
      <c r="P492" s="17">
        <f t="shared" si="23"/>
        <v>114.72268670737435</v>
      </c>
    </row>
    <row r="493" spans="1:16" ht="15">
      <c r="A493" s="1">
        <v>489</v>
      </c>
      <c r="B493" s="13">
        <v>39699</v>
      </c>
      <c r="D493" s="12">
        <v>11510.74</v>
      </c>
      <c r="F493" s="12">
        <v>5446.3</v>
      </c>
      <c r="G493" s="14">
        <v>1.7643</v>
      </c>
      <c r="H493" s="17">
        <f t="shared" si="21"/>
        <v>9608.90709</v>
      </c>
      <c r="J493" s="12">
        <v>4340.18</v>
      </c>
      <c r="K493" s="15">
        <v>0.7039</v>
      </c>
      <c r="L493" s="17">
        <f t="shared" si="22"/>
        <v>6165.904247762467</v>
      </c>
      <c r="N493" s="12">
        <v>12624.46</v>
      </c>
      <c r="O493" s="15">
        <v>107.97</v>
      </c>
      <c r="P493" s="17">
        <f t="shared" si="23"/>
        <v>116.92562748911735</v>
      </c>
    </row>
    <row r="494" spans="1:16" ht="15">
      <c r="A494" s="1">
        <v>490</v>
      </c>
      <c r="B494" s="13">
        <v>39700</v>
      </c>
      <c r="D494" s="12">
        <v>11230.73</v>
      </c>
      <c r="F494" s="12">
        <v>5415.6</v>
      </c>
      <c r="G494" s="14">
        <v>1.7641</v>
      </c>
      <c r="H494" s="17">
        <f t="shared" si="21"/>
        <v>9553.65996</v>
      </c>
      <c r="J494" s="12">
        <v>4293.34</v>
      </c>
      <c r="K494" s="15">
        <v>0.7075</v>
      </c>
      <c r="L494" s="17">
        <f t="shared" si="22"/>
        <v>6068.325088339223</v>
      </c>
      <c r="N494" s="12">
        <v>12400.65</v>
      </c>
      <c r="O494" s="15">
        <v>107.46</v>
      </c>
      <c r="P494" s="17">
        <f t="shared" si="23"/>
        <v>115.39782244556115</v>
      </c>
    </row>
    <row r="495" spans="1:16" ht="15">
      <c r="A495" s="1">
        <v>491</v>
      </c>
      <c r="B495" s="13">
        <v>39701</v>
      </c>
      <c r="D495" s="12">
        <v>11268.92</v>
      </c>
      <c r="F495" s="12">
        <v>5366.2</v>
      </c>
      <c r="G495" s="14">
        <v>1.7552</v>
      </c>
      <c r="H495" s="17">
        <f t="shared" si="21"/>
        <v>9418.75424</v>
      </c>
      <c r="J495" s="12">
        <v>4283.66</v>
      </c>
      <c r="K495" s="15">
        <v>0.7114</v>
      </c>
      <c r="L495" s="17">
        <f t="shared" si="22"/>
        <v>6021.450660669103</v>
      </c>
      <c r="N495" s="12">
        <v>12346.63</v>
      </c>
      <c r="O495" s="15">
        <v>107.56</v>
      </c>
      <c r="P495" s="17">
        <f t="shared" si="23"/>
        <v>114.78830420230568</v>
      </c>
    </row>
    <row r="496" spans="1:16" ht="15">
      <c r="A496" s="1">
        <v>492</v>
      </c>
      <c r="B496" s="13">
        <v>39702</v>
      </c>
      <c r="D496" s="12">
        <v>11433.71</v>
      </c>
      <c r="F496" s="12">
        <v>5318.4</v>
      </c>
      <c r="G496" s="14">
        <v>1.7507</v>
      </c>
      <c r="H496" s="17">
        <f t="shared" si="21"/>
        <v>9310.922879999998</v>
      </c>
      <c r="J496" s="12">
        <v>4249.07</v>
      </c>
      <c r="K496" s="15">
        <v>0.7182</v>
      </c>
      <c r="L496" s="17">
        <f t="shared" si="22"/>
        <v>5916.276803118908</v>
      </c>
      <c r="N496" s="12">
        <v>12102.5</v>
      </c>
      <c r="O496" s="15">
        <v>106.52</v>
      </c>
      <c r="P496" s="17">
        <f t="shared" si="23"/>
        <v>113.6171610965077</v>
      </c>
    </row>
    <row r="497" spans="1:16" ht="15">
      <c r="A497" s="1">
        <v>493</v>
      </c>
      <c r="B497" s="13">
        <v>39703</v>
      </c>
      <c r="D497" s="12">
        <v>11421.99</v>
      </c>
      <c r="F497" s="12">
        <v>5416.7</v>
      </c>
      <c r="G497" s="14">
        <v>1.7859</v>
      </c>
      <c r="H497" s="17">
        <f t="shared" si="21"/>
        <v>9673.68453</v>
      </c>
      <c r="J497" s="12">
        <v>4332.66</v>
      </c>
      <c r="K497" s="15">
        <v>0.7054</v>
      </c>
      <c r="L497" s="17">
        <f t="shared" si="22"/>
        <v>6142.132123617805</v>
      </c>
      <c r="N497" s="12">
        <v>12214.76</v>
      </c>
      <c r="O497" s="15">
        <v>107.29</v>
      </c>
      <c r="P497" s="17">
        <f t="shared" si="23"/>
        <v>113.84807530990773</v>
      </c>
    </row>
    <row r="498" spans="1:16" ht="15">
      <c r="A498" s="1">
        <v>494</v>
      </c>
      <c r="B498" s="13">
        <v>39707</v>
      </c>
      <c r="D498" s="12">
        <v>11059.02</v>
      </c>
      <c r="F498" s="12">
        <v>5025.6</v>
      </c>
      <c r="G498" s="14">
        <v>1.7743</v>
      </c>
      <c r="H498" s="17">
        <f t="shared" si="21"/>
        <v>8916.92208</v>
      </c>
      <c r="J498" s="12">
        <v>4087.4</v>
      </c>
      <c r="K498" s="15">
        <v>0.7083</v>
      </c>
      <c r="L498" s="17">
        <f t="shared" si="22"/>
        <v>5770.718622052802</v>
      </c>
      <c r="N498" s="12">
        <v>11609.72</v>
      </c>
      <c r="O498" s="15">
        <v>104.89</v>
      </c>
      <c r="P498" s="17">
        <f t="shared" si="23"/>
        <v>110.6847173229097</v>
      </c>
    </row>
    <row r="499" spans="1:16" ht="15">
      <c r="A499" s="1">
        <v>495</v>
      </c>
      <c r="B499" s="13">
        <v>39708</v>
      </c>
      <c r="D499" s="12">
        <v>10609.66</v>
      </c>
      <c r="F499" s="12">
        <v>4912.4</v>
      </c>
      <c r="G499" s="14">
        <v>1.7955</v>
      </c>
      <c r="H499" s="17">
        <f t="shared" si="21"/>
        <v>8820.2142</v>
      </c>
      <c r="J499" s="12">
        <v>4000.11</v>
      </c>
      <c r="K499" s="15">
        <v>0.7046</v>
      </c>
      <c r="L499" s="17">
        <f t="shared" si="22"/>
        <v>5677.135963667329</v>
      </c>
      <c r="N499" s="12">
        <v>11749.79</v>
      </c>
      <c r="O499" s="15">
        <v>104.75</v>
      </c>
      <c r="P499" s="17">
        <f t="shared" si="23"/>
        <v>112.16983293556086</v>
      </c>
    </row>
    <row r="500" spans="1:16" ht="15">
      <c r="A500" s="1">
        <v>496</v>
      </c>
      <c r="B500" s="13">
        <v>39709</v>
      </c>
      <c r="D500" s="12">
        <v>11019.69</v>
      </c>
      <c r="F500" s="12">
        <v>4880</v>
      </c>
      <c r="G500" s="14">
        <v>1.8193</v>
      </c>
      <c r="H500" s="17">
        <f t="shared" si="21"/>
        <v>8878.184</v>
      </c>
      <c r="J500" s="12">
        <v>3957.86</v>
      </c>
      <c r="K500" s="15">
        <v>0.6956</v>
      </c>
      <c r="L500" s="17">
        <f t="shared" si="22"/>
        <v>5689.850488786659</v>
      </c>
      <c r="N500" s="12">
        <v>11489.3</v>
      </c>
      <c r="O500" s="15">
        <v>104.88</v>
      </c>
      <c r="P500" s="17">
        <f t="shared" si="23"/>
        <v>109.54710144927536</v>
      </c>
    </row>
    <row r="501" spans="1:16" ht="15">
      <c r="A501" s="1">
        <v>497</v>
      </c>
      <c r="B501" s="13">
        <v>39710</v>
      </c>
      <c r="D501" s="12">
        <v>11388.44</v>
      </c>
      <c r="F501" s="12">
        <v>5311.3</v>
      </c>
      <c r="G501" s="14">
        <v>1.8327</v>
      </c>
      <c r="H501" s="17">
        <f t="shared" si="21"/>
        <v>9734.01951</v>
      </c>
      <c r="J501" s="12">
        <v>4324.87</v>
      </c>
      <c r="K501" s="15">
        <v>0.6942</v>
      </c>
      <c r="L501" s="17">
        <f t="shared" si="22"/>
        <v>6230.005762028233</v>
      </c>
      <c r="N501" s="12">
        <v>11920.86</v>
      </c>
      <c r="O501" s="15">
        <v>106.8</v>
      </c>
      <c r="P501" s="17">
        <f t="shared" si="23"/>
        <v>111.6185393258427</v>
      </c>
    </row>
    <row r="502" spans="1:16" ht="15">
      <c r="A502" s="1">
        <v>498</v>
      </c>
      <c r="B502" s="13">
        <v>39713</v>
      </c>
      <c r="D502" s="12">
        <v>11015.69</v>
      </c>
      <c r="F502" s="12">
        <v>5236.3</v>
      </c>
      <c r="G502" s="14">
        <v>1.8441</v>
      </c>
      <c r="H502" s="17">
        <f t="shared" si="21"/>
        <v>9656.260830000001</v>
      </c>
      <c r="J502" s="12">
        <v>4223.51</v>
      </c>
      <c r="K502" s="15">
        <v>0.6832</v>
      </c>
      <c r="L502" s="17">
        <f t="shared" si="22"/>
        <v>6181.952576112412</v>
      </c>
      <c r="N502" s="12">
        <v>12090.59</v>
      </c>
      <c r="O502" s="15">
        <v>106.78</v>
      </c>
      <c r="P502" s="17">
        <f t="shared" si="23"/>
        <v>113.22897546356995</v>
      </c>
    </row>
    <row r="503" spans="1:16" ht="15">
      <c r="A503" s="1">
        <v>499</v>
      </c>
      <c r="B503" s="13">
        <v>39715</v>
      </c>
      <c r="D503" s="12">
        <v>10825.17</v>
      </c>
      <c r="F503" s="12">
        <v>5095.6</v>
      </c>
      <c r="G503" s="14">
        <v>1.8523</v>
      </c>
      <c r="H503" s="17">
        <f t="shared" si="21"/>
        <v>9438.579880000001</v>
      </c>
      <c r="J503" s="12">
        <v>4114.54</v>
      </c>
      <c r="K503" s="15">
        <v>0.6819</v>
      </c>
      <c r="L503" s="17">
        <f t="shared" si="22"/>
        <v>6033.934594515325</v>
      </c>
      <c r="N503" s="12">
        <v>12115.03</v>
      </c>
      <c r="O503" s="15">
        <v>106.03</v>
      </c>
      <c r="P503" s="17">
        <f t="shared" si="23"/>
        <v>114.26039800056589</v>
      </c>
    </row>
    <row r="504" spans="1:16" ht="15">
      <c r="A504" s="1">
        <v>500</v>
      </c>
      <c r="B504" s="13">
        <v>39716</v>
      </c>
      <c r="D504" s="12">
        <v>11022.06</v>
      </c>
      <c r="F504" s="12">
        <v>5197</v>
      </c>
      <c r="G504" s="14">
        <v>1.8472</v>
      </c>
      <c r="H504" s="17">
        <f t="shared" si="21"/>
        <v>9599.8984</v>
      </c>
      <c r="J504" s="12">
        <v>4226.81</v>
      </c>
      <c r="K504" s="15">
        <v>0.6817</v>
      </c>
      <c r="L504" s="17">
        <f t="shared" si="22"/>
        <v>6200.3960686519</v>
      </c>
      <c r="N504" s="12">
        <v>12006.53</v>
      </c>
      <c r="O504" s="15">
        <v>106.42</v>
      </c>
      <c r="P504" s="17">
        <f t="shared" si="23"/>
        <v>112.82211990227401</v>
      </c>
    </row>
    <row r="505" spans="4:14" ht="15">
      <c r="D505" s="12"/>
      <c r="F505" s="12"/>
      <c r="J505" s="12"/>
      <c r="N505" s="12"/>
    </row>
    <row r="506" spans="4:14" ht="15">
      <c r="D506" s="12"/>
      <c r="F506" s="12"/>
      <c r="J506" s="12"/>
      <c r="N506" s="12"/>
    </row>
    <row r="507" spans="4:14" ht="15">
      <c r="D507" s="12"/>
      <c r="F507" s="12"/>
      <c r="J507" s="12"/>
      <c r="N507" s="12"/>
    </row>
    <row r="508" spans="4:14" ht="15">
      <c r="D508" s="12"/>
      <c r="F508" s="12"/>
      <c r="J508" s="12"/>
      <c r="N508" s="12"/>
    </row>
    <row r="509" spans="4:14" ht="15">
      <c r="D509" s="12"/>
      <c r="F509" s="12"/>
      <c r="J509" s="12"/>
      <c r="N509" s="12"/>
    </row>
    <row r="510" spans="4:14" ht="15">
      <c r="D510" s="12"/>
      <c r="F510" s="12"/>
      <c r="J510" s="12"/>
      <c r="N510" s="12"/>
    </row>
    <row r="511" spans="4:14" ht="15">
      <c r="D511" s="12"/>
      <c r="F511" s="12"/>
      <c r="J511" s="12"/>
      <c r="N511" s="12"/>
    </row>
    <row r="512" spans="4:14" ht="15">
      <c r="D512" s="12"/>
      <c r="F512" s="12"/>
      <c r="J512" s="12"/>
      <c r="N512" s="12"/>
    </row>
    <row r="513" spans="4:14" ht="15">
      <c r="D513" s="12"/>
      <c r="F513" s="12"/>
      <c r="J513" s="12"/>
      <c r="N513" s="12"/>
    </row>
    <row r="514" spans="4:14" ht="15">
      <c r="D514" s="12"/>
      <c r="F514" s="12"/>
      <c r="J514" s="12"/>
      <c r="N514" s="12"/>
    </row>
    <row r="515" spans="4:14" ht="15">
      <c r="D515" s="12"/>
      <c r="F515" s="12"/>
      <c r="J515" s="12"/>
      <c r="N515" s="12"/>
    </row>
    <row r="516" spans="4:14" ht="15">
      <c r="D516" s="12"/>
      <c r="F516" s="12"/>
      <c r="J516" s="12"/>
      <c r="N516" s="12"/>
    </row>
    <row r="517" spans="4:14" ht="15">
      <c r="D517" s="12"/>
      <c r="F517" s="12"/>
      <c r="J517" s="12"/>
      <c r="N517" s="12"/>
    </row>
    <row r="518" spans="4:14" ht="15">
      <c r="D518" s="12"/>
      <c r="F518" s="12"/>
      <c r="J518" s="12"/>
      <c r="N518" s="12"/>
    </row>
    <row r="519" spans="4:14" ht="15">
      <c r="D519" s="12"/>
      <c r="F519" s="12"/>
      <c r="J519" s="12"/>
      <c r="N519" s="12"/>
    </row>
    <row r="520" spans="4:14" ht="15">
      <c r="D520" s="12"/>
      <c r="F520" s="12"/>
      <c r="J520" s="12"/>
      <c r="N520" s="12"/>
    </row>
    <row r="521" spans="4:14" ht="15">
      <c r="D521" s="12"/>
      <c r="F521" s="12"/>
      <c r="J521" s="12"/>
      <c r="N521" s="12"/>
    </row>
    <row r="522" spans="4:14" ht="15">
      <c r="D522" s="12"/>
      <c r="F522" s="12"/>
      <c r="J522" s="12"/>
      <c r="N522" s="12"/>
    </row>
    <row r="523" spans="4:14" ht="15">
      <c r="D523" s="12"/>
      <c r="F523" s="12"/>
      <c r="J523" s="12"/>
      <c r="N523" s="12"/>
    </row>
    <row r="524" spans="4:14" ht="15">
      <c r="D524" s="12"/>
      <c r="F524" s="12"/>
      <c r="J524" s="12"/>
      <c r="N524" s="12"/>
    </row>
    <row r="525" spans="4:14" ht="15">
      <c r="D525" s="12"/>
      <c r="F525" s="12"/>
      <c r="J525" s="12"/>
      <c r="N525" s="12"/>
    </row>
    <row r="526" spans="4:14" ht="15">
      <c r="D526" s="12"/>
      <c r="F526" s="12"/>
      <c r="J526" s="12"/>
      <c r="N526" s="12"/>
    </row>
    <row r="527" spans="4:14" ht="15">
      <c r="D527" s="12"/>
      <c r="F527" s="12"/>
      <c r="J527" s="12"/>
      <c r="N527" s="12"/>
    </row>
    <row r="528" spans="4:14" ht="15">
      <c r="D528" s="12"/>
      <c r="F528" s="12"/>
      <c r="J528" s="12"/>
      <c r="N528" s="12"/>
    </row>
    <row r="529" spans="4:14" ht="15">
      <c r="D529" s="12"/>
      <c r="F529" s="12"/>
      <c r="J529" s="12"/>
      <c r="N529" s="12"/>
    </row>
    <row r="530" spans="4:14" ht="15">
      <c r="D530" s="12"/>
      <c r="F530" s="12"/>
      <c r="J530" s="12"/>
      <c r="N530" s="12"/>
    </row>
    <row r="531" spans="4:14" ht="15">
      <c r="D531" s="12"/>
      <c r="F531" s="12"/>
      <c r="J531" s="12"/>
      <c r="N531" s="12"/>
    </row>
    <row r="532" spans="4:14" ht="15">
      <c r="D532" s="12"/>
      <c r="F532" s="12"/>
      <c r="J532" s="12"/>
      <c r="N532" s="12"/>
    </row>
    <row r="533" spans="4:14" ht="15">
      <c r="D533" s="12"/>
      <c r="F533" s="12"/>
      <c r="J533" s="12"/>
      <c r="N533" s="12"/>
    </row>
    <row r="534" spans="4:14" ht="15">
      <c r="D534" s="12"/>
      <c r="F534" s="12"/>
      <c r="J534" s="12"/>
      <c r="N534" s="12"/>
    </row>
    <row r="535" spans="4:14" ht="15">
      <c r="D535" s="12"/>
      <c r="F535" s="12"/>
      <c r="J535" s="12"/>
      <c r="N535" s="12"/>
    </row>
    <row r="536" spans="4:14" ht="15">
      <c r="D536" s="12"/>
      <c r="F536" s="12"/>
      <c r="J536" s="12"/>
      <c r="N536" s="12"/>
    </row>
    <row r="537" spans="4:14" ht="15">
      <c r="D537" s="12"/>
      <c r="F537" s="12"/>
      <c r="J537" s="12"/>
      <c r="N537" s="12"/>
    </row>
    <row r="538" spans="4:14" ht="15">
      <c r="D538" s="12"/>
      <c r="F538" s="12"/>
      <c r="J538" s="12"/>
      <c r="N538" s="12"/>
    </row>
    <row r="539" spans="4:14" ht="15">
      <c r="D539" s="12"/>
      <c r="F539" s="12"/>
      <c r="J539" s="12"/>
      <c r="N539" s="12"/>
    </row>
    <row r="540" spans="4:14" ht="15">
      <c r="D540" s="12"/>
      <c r="F540" s="12"/>
      <c r="J540" s="12"/>
      <c r="N540" s="12"/>
    </row>
    <row r="541" spans="4:14" ht="15">
      <c r="D541" s="12"/>
      <c r="F541" s="12"/>
      <c r="J541" s="12"/>
      <c r="N541" s="12"/>
    </row>
    <row r="542" spans="4:14" ht="15">
      <c r="D542" s="12"/>
      <c r="F542" s="12"/>
      <c r="J542" s="12"/>
      <c r="N542" s="12"/>
    </row>
    <row r="543" spans="4:14" ht="15">
      <c r="D543" s="12"/>
      <c r="F543" s="12"/>
      <c r="J543" s="12"/>
      <c r="N543" s="12"/>
    </row>
    <row r="544" spans="4:14" ht="15">
      <c r="D544" s="12"/>
      <c r="F544" s="12"/>
      <c r="J544" s="12"/>
      <c r="N544" s="12"/>
    </row>
    <row r="545" spans="4:14" ht="15">
      <c r="D545" s="12"/>
      <c r="F545" s="12"/>
      <c r="J545" s="12"/>
      <c r="N545" s="12"/>
    </row>
  </sheetData>
  <sheetProtection/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0"/>
  <sheetViews>
    <sheetView workbookViewId="0" topLeftCell="A1">
      <selection activeCell="K15" sqref="K15"/>
    </sheetView>
  </sheetViews>
  <sheetFormatPr defaultColWidth="9.140625" defaultRowHeight="15"/>
  <cols>
    <col min="1" max="1" width="9.140625" style="1" customWidth="1"/>
    <col min="2" max="2" width="10.00390625" style="3" bestFit="1" customWidth="1"/>
    <col min="3" max="4" width="9.140625" style="3" customWidth="1"/>
    <col min="5" max="5" width="9.7109375" style="3" customWidth="1"/>
    <col min="7" max="7" width="14.421875" style="4" bestFit="1" customWidth="1"/>
    <col min="8" max="8" width="14.57421875" style="4" customWidth="1"/>
    <col min="9" max="9" width="9.57421875" style="4" bestFit="1" customWidth="1"/>
    <col min="10" max="10" width="12.28125" style="0" customWidth="1"/>
    <col min="11" max="11" width="11.8515625" style="0" customWidth="1"/>
  </cols>
  <sheetData>
    <row r="1" spans="1:15" ht="15">
      <c r="A1" s="1" t="s">
        <v>2</v>
      </c>
      <c r="B1" s="2" t="s">
        <v>0</v>
      </c>
      <c r="C1" s="2" t="s">
        <v>3</v>
      </c>
      <c r="D1" s="2" t="s">
        <v>4</v>
      </c>
      <c r="E1" s="2" t="s">
        <v>5</v>
      </c>
      <c r="G1" s="5" t="s">
        <v>6</v>
      </c>
      <c r="I1" s="4" t="s">
        <v>7</v>
      </c>
      <c r="K1" t="s">
        <v>14</v>
      </c>
      <c r="L1" t="s">
        <v>0</v>
      </c>
      <c r="M1" t="s">
        <v>3</v>
      </c>
      <c r="N1" t="s">
        <v>16</v>
      </c>
      <c r="O1" t="s">
        <v>5</v>
      </c>
    </row>
    <row r="2" spans="1:15" ht="15">
      <c r="A2" s="1">
        <f>Data!A5</f>
        <v>1</v>
      </c>
      <c r="B2" s="3">
        <f>Data!D$504*Data!D5/Data!D4</f>
        <v>10977.075328173216</v>
      </c>
      <c r="C2" s="3">
        <f>Data!H$504*Data!H5/Data!H4</f>
        <v>9569.23044661469</v>
      </c>
      <c r="D2" s="3">
        <f>Data!L$504*Data!L5/Data!L4</f>
        <v>6204.547384449667</v>
      </c>
      <c r="E2" s="3">
        <f>Data!P$504*Data!P5/Data!P4</f>
        <v>115.05450192298916</v>
      </c>
      <c r="G2" s="4">
        <f>$L$2*B2/Data!D$504+$M$2*C2/Data!H$504+$N$2*D2/Data!L$504+$O$2*E2/Data!P$504</f>
        <v>10014.333845846786</v>
      </c>
      <c r="I2" s="4">
        <f>10000-G2</f>
        <v>-14.333845846786062</v>
      </c>
      <c r="K2" t="s">
        <v>15</v>
      </c>
      <c r="L2">
        <v>4000</v>
      </c>
      <c r="M2">
        <v>3000</v>
      </c>
      <c r="N2">
        <v>1000</v>
      </c>
      <c r="O2">
        <v>2000</v>
      </c>
    </row>
    <row r="3" spans="1:9" ht="15">
      <c r="A3" s="1">
        <f>Data!A6</f>
        <v>2</v>
      </c>
      <c r="B3" s="3">
        <f>Data!D$504*Data!D6/Data!D5</f>
        <v>10925.971020128714</v>
      </c>
      <c r="C3" s="3">
        <f>Data!H$504*Data!H6/Data!H5</f>
        <v>9676.956903735605</v>
      </c>
      <c r="D3" s="3">
        <f>Data!L$504*Data!L6/Data!L5</f>
        <v>6293.602524282255</v>
      </c>
      <c r="E3" s="3">
        <f>Data!P$504*Data!P6/Data!P5</f>
        <v>114.1330819566782</v>
      </c>
      <c r="G3" s="4">
        <f>$L$2*B3/Data!D$504+$M$2*C3/Data!H$504+$N$2*D3/Data!L$504+$O$2*E3/Data!P$504</f>
        <v>10027.481313121183</v>
      </c>
      <c r="I3" s="4">
        <f aca="true" t="shared" si="0" ref="I3:I66">10000-G3</f>
        <v>-27.48131312118312</v>
      </c>
    </row>
    <row r="4" spans="1:9" ht="15">
      <c r="A4" s="1">
        <f>Data!A7</f>
        <v>3</v>
      </c>
      <c r="B4" s="3">
        <f>Data!D$504*Data!D7/Data!D6</f>
        <v>11070.014535895949</v>
      </c>
      <c r="C4" s="3">
        <f>Data!H$504*Data!H7/Data!H6</f>
        <v>9455.16017092956</v>
      </c>
      <c r="D4" s="3">
        <f>Data!L$504*Data!L7/Data!L6</f>
        <v>6088.768324786862</v>
      </c>
      <c r="E4" s="3">
        <f>Data!P$504*Data!P7/Data!P6</f>
        <v>112.40283504970448</v>
      </c>
      <c r="G4" s="4">
        <f>$L$2*B4/Data!D$504+$M$2*C4/Data!H$504+$N$2*D4/Data!L$504+$O$2*E4/Data!P$504</f>
        <v>9946.735940837689</v>
      </c>
      <c r="I4" s="4">
        <f t="shared" si="0"/>
        <v>53.26405916231124</v>
      </c>
    </row>
    <row r="5" spans="1:9" ht="15">
      <c r="A5" s="1">
        <f>Data!A8</f>
        <v>4</v>
      </c>
      <c r="B5" s="3">
        <f>Data!D$504*Data!D8/Data!D7</f>
        <v>10986.044308234983</v>
      </c>
      <c r="C5" s="3">
        <f>Data!H$504*Data!H8/Data!H7</f>
        <v>9620.830671681852</v>
      </c>
      <c r="D5" s="3">
        <f>Data!L$504*Data!L8/Data!L7</f>
        <v>6207.494730967801</v>
      </c>
      <c r="E5" s="3">
        <f>Data!P$504*Data!P8/Data!P7</f>
        <v>111.70770588575279</v>
      </c>
      <c r="G5" s="4">
        <f>$L$2*B5/Data!D$504+$M$2*C5/Data!H$504+$N$2*D5/Data!L$504+$O$2*E5/Data!P$504</f>
        <v>9974.860633643773</v>
      </c>
      <c r="I5" s="4">
        <f t="shared" si="0"/>
        <v>25.139366356226674</v>
      </c>
    </row>
    <row r="6" spans="1:10" ht="15">
      <c r="A6" s="1">
        <f>Data!A9</f>
        <v>5</v>
      </c>
      <c r="B6" s="3">
        <f>Data!D$504*Data!D9/Data!D8</f>
        <v>11031.85140468722</v>
      </c>
      <c r="C6" s="3">
        <f>Data!H$504*Data!H9/Data!H8</f>
        <v>9659.697614586694</v>
      </c>
      <c r="D6" s="3">
        <f>Data!L$504*Data!L9/Data!L8</f>
        <v>6265.57199346398</v>
      </c>
      <c r="E6" s="3">
        <f>Data!P$504*Data!P9/Data!P8</f>
        <v>114.56424652661697</v>
      </c>
      <c r="G6" s="4">
        <f>$L$2*B6/Data!D$504+$M$2*C6/Data!H$504+$N$2*D6/Data!L$504+$O$2*E6/Data!P$504</f>
        <v>10063.635125298077</v>
      </c>
      <c r="I6" s="4">
        <f t="shared" si="0"/>
        <v>-63.63512529807667</v>
      </c>
      <c r="J6" t="s">
        <v>12</v>
      </c>
    </row>
    <row r="7" spans="1:9" ht="15">
      <c r="A7" s="1">
        <f>Data!A10</f>
        <v>6</v>
      </c>
      <c r="B7" s="3">
        <f>Data!D$504*Data!D10/Data!D9</f>
        <v>11153.545638541449</v>
      </c>
      <c r="C7" s="3">
        <f>Data!H$504*Data!H10/Data!H9</f>
        <v>9660.356592848691</v>
      </c>
      <c r="D7" s="3">
        <f>Data!L$504*Data!L10/Data!L9</f>
        <v>6305.74474676462</v>
      </c>
      <c r="E7" s="3">
        <f>Data!P$504*Data!P10/Data!P9</f>
        <v>112.94804602782764</v>
      </c>
      <c r="G7" s="4">
        <f>$L$2*B7/Data!D$504+$M$2*C7/Data!H$504+$N$2*D7/Data!L$504+$O$2*E7/Data!P$504</f>
        <v>10085.833581737254</v>
      </c>
      <c r="I7" s="4">
        <f t="shared" si="0"/>
        <v>-85.83358173725355</v>
      </c>
    </row>
    <row r="8" spans="1:16" ht="15">
      <c r="A8" s="1">
        <f>Data!A11</f>
        <v>7</v>
      </c>
      <c r="B8" s="3">
        <f>Data!D$504*Data!D11/Data!D10</f>
        <v>11117.124293400153</v>
      </c>
      <c r="C8" s="3">
        <f>Data!H$504*Data!H11/Data!H10</f>
        <v>9620.567970722082</v>
      </c>
      <c r="D8" s="3">
        <f>Data!L$504*Data!L11/Data!L10</f>
        <v>6259.43343311512</v>
      </c>
      <c r="E8" s="3">
        <f>Data!P$504*Data!P11/Data!P10</f>
        <v>114.87997372886912</v>
      </c>
      <c r="G8" s="4">
        <f>$L$2*B8/Data!D$504+$M$2*C8/Data!H$504+$N$2*D8/Data!L$504+$O$2*E8/Data!P$504</f>
        <v>10086.960119385001</v>
      </c>
      <c r="I8" s="4">
        <f t="shared" si="0"/>
        <v>-86.96011938500124</v>
      </c>
      <c r="M8">
        <f>COUNTIF($I$2:$I$501,"&gt;-650")</f>
        <v>500</v>
      </c>
      <c r="P8" t="s">
        <v>13</v>
      </c>
    </row>
    <row r="9" spans="1:16" ht="15">
      <c r="A9" s="1">
        <f>Data!A12</f>
        <v>8</v>
      </c>
      <c r="B9" s="3">
        <f>Data!D$504*Data!D12/Data!D11</f>
        <v>11029.688854501408</v>
      </c>
      <c r="C9" s="3">
        <f>Data!H$504*Data!H12/Data!H11</f>
        <v>9571.199694667972</v>
      </c>
      <c r="D9" s="3">
        <f>Data!L$504*Data!L12/Data!L11</f>
        <v>6213.477522028419</v>
      </c>
      <c r="E9" s="3">
        <f>Data!P$504*Data!P12/Data!P11</f>
        <v>112.71083867537263</v>
      </c>
      <c r="G9" s="4">
        <f>$L$2*B9/Data!D$504+$M$2*C9/Data!H$504+$N$2*D9/Data!L$504+$O$2*E9/Data!P$504</f>
        <v>9993.937228822146</v>
      </c>
      <c r="I9" s="4">
        <f t="shared" si="0"/>
        <v>6.062771177854302</v>
      </c>
      <c r="M9">
        <f>COUNTIF($I$2:$I$501,"&gt;-550")</f>
        <v>499</v>
      </c>
      <c r="O9">
        <v>-600</v>
      </c>
      <c r="P9">
        <f>M8-M9</f>
        <v>1</v>
      </c>
    </row>
    <row r="10" spans="1:16" ht="15">
      <c r="A10" s="1">
        <f>Data!A13</f>
        <v>9</v>
      </c>
      <c r="B10" s="3">
        <f>Data!D$504*Data!D13/Data!D12</f>
        <v>11067.286097895361</v>
      </c>
      <c r="C10" s="3">
        <f>Data!H$504*Data!H13/Data!H12</f>
        <v>9536.286149787758</v>
      </c>
      <c r="D10" s="3">
        <f>Data!L$504*Data!L13/Data!L12</f>
        <v>6169.531061821928</v>
      </c>
      <c r="E10" s="3">
        <f>Data!P$504*Data!P13/Data!P12</f>
        <v>113.21590002491928</v>
      </c>
      <c r="G10" s="4">
        <f>$L$2*B10/Data!D$504+$M$2*C10/Data!H$504+$N$2*D10/Data!L$504+$O$2*E10/Data!P$504</f>
        <v>9998.536539085035</v>
      </c>
      <c r="I10" s="4">
        <f t="shared" si="0"/>
        <v>1.4634609149652533</v>
      </c>
      <c r="M10">
        <f>COUNTIF($I$2:$I$501,"&gt;-450")</f>
        <v>499</v>
      </c>
      <c r="O10">
        <v>-500</v>
      </c>
      <c r="P10">
        <f aca="true" t="shared" si="1" ref="P10:P20">M9-M10</f>
        <v>0</v>
      </c>
    </row>
    <row r="11" spans="1:16" ht="15">
      <c r="A11" s="1">
        <f>Data!A14</f>
        <v>10</v>
      </c>
      <c r="B11" s="3">
        <f>Data!D$504*Data!D14/Data!D13</f>
        <v>10986.780405553942</v>
      </c>
      <c r="C11" s="3">
        <f>Data!H$504*Data!H14/Data!H13</f>
        <v>9708.13380637393</v>
      </c>
      <c r="D11" s="3">
        <f>Data!L$504*Data!L14/Data!L13</f>
        <v>6209.893277717045</v>
      </c>
      <c r="E11" s="3">
        <f>Data!P$504*Data!P14/Data!P13</f>
        <v>111.74699746943082</v>
      </c>
      <c r="G11" s="4">
        <f>$L$2*B11/Data!D$504+$M$2*C11/Data!H$504+$N$2*D11/Data!L$504+$O$2*E11/Data!P$504</f>
        <v>10003.493648363226</v>
      </c>
      <c r="I11" s="4">
        <f t="shared" si="0"/>
        <v>-3.4936483632263844</v>
      </c>
      <c r="M11">
        <f>COUNTIF($I$2:$I$501,"&gt;-350")</f>
        <v>499</v>
      </c>
      <c r="O11">
        <v>-400</v>
      </c>
      <c r="P11">
        <f t="shared" si="1"/>
        <v>0</v>
      </c>
    </row>
    <row r="12" spans="1:16" ht="15">
      <c r="A12" s="1">
        <f>Data!A15</f>
        <v>11</v>
      </c>
      <c r="B12" s="3">
        <f>Data!D$504*Data!D15/Data!D14</f>
        <v>11017.008037909076</v>
      </c>
      <c r="C12" s="3">
        <f>Data!H$504*Data!H15/Data!H14</f>
        <v>9536.526397785045</v>
      </c>
      <c r="D12" s="3">
        <f>Data!L$504*Data!L15/Data!L14</f>
        <v>6178.872482357197</v>
      </c>
      <c r="E12" s="3">
        <f>Data!P$504*Data!P15/Data!P14</f>
        <v>113.73185064436373</v>
      </c>
      <c r="G12" s="4">
        <f>$L$2*B12/Data!D$504+$M$2*C12/Data!H$504+$N$2*D12/Data!L$504+$O$2*E12/Data!P$504</f>
        <v>9991.018130225239</v>
      </c>
      <c r="I12" s="4">
        <f t="shared" si="0"/>
        <v>8.981869774761435</v>
      </c>
      <c r="M12">
        <f>COUNTIF($I$2:$I$501,"&gt;-250")</f>
        <v>495</v>
      </c>
      <c r="O12">
        <v>-300</v>
      </c>
      <c r="P12">
        <f t="shared" si="1"/>
        <v>4</v>
      </c>
    </row>
    <row r="13" spans="1:16" ht="15">
      <c r="A13" s="1">
        <f>Data!A16</f>
        <v>12</v>
      </c>
      <c r="B13" s="3">
        <f>Data!D$504*Data!D16/Data!D15</f>
        <v>10981.295298169991</v>
      </c>
      <c r="C13" s="3">
        <f>Data!H$504*Data!H16/Data!H15</f>
        <v>9556.857035019377</v>
      </c>
      <c r="D13" s="3">
        <f>Data!L$504*Data!L16/Data!L15</f>
        <v>6135.828591402462</v>
      </c>
      <c r="E13" s="3">
        <f>Data!P$504*Data!P16/Data!P15</f>
        <v>112.62794328608136</v>
      </c>
      <c r="G13" s="4">
        <f>$L$2*B13/Data!D$504+$M$2*C13/Data!H$504+$N$2*D13/Data!L$504+$O$2*E13/Data!P$504</f>
        <v>9957.899954764447</v>
      </c>
      <c r="I13" s="4">
        <f t="shared" si="0"/>
        <v>42.1000452355529</v>
      </c>
      <c r="M13">
        <f>COUNTIF($I$2:$I$501,"&gt;-150")</f>
        <v>482</v>
      </c>
      <c r="O13">
        <v>-200</v>
      </c>
      <c r="P13">
        <f t="shared" si="1"/>
        <v>13</v>
      </c>
    </row>
    <row r="14" spans="1:16" ht="15">
      <c r="A14" s="1">
        <f>Data!A17</f>
        <v>13</v>
      </c>
      <c r="B14" s="3">
        <f>Data!D$504*Data!D17/Data!D16</f>
        <v>11028.459836571397</v>
      </c>
      <c r="C14" s="3">
        <f>Data!H$504*Data!H17/Data!H16</f>
        <v>9603.128395475567</v>
      </c>
      <c r="D14" s="3">
        <f>Data!L$504*Data!L17/Data!L16</f>
        <v>6237.1393010462625</v>
      </c>
      <c r="E14" s="3">
        <f>Data!P$504*Data!P17/Data!P16</f>
        <v>111.61038017375427</v>
      </c>
      <c r="G14" s="4">
        <f>$L$2*B14/Data!D$504+$M$2*C14/Data!H$504+$N$2*D14/Data!L$504+$O$2*E14/Data!P$504</f>
        <v>9987.777354371177</v>
      </c>
      <c r="I14" s="4">
        <f t="shared" si="0"/>
        <v>12.222645628822647</v>
      </c>
      <c r="M14">
        <f>COUNTIF($I$2:$I$501,"&gt;-50")</f>
        <v>373</v>
      </c>
      <c r="O14">
        <v>-100</v>
      </c>
      <c r="P14">
        <f t="shared" si="1"/>
        <v>109</v>
      </c>
    </row>
    <row r="15" spans="1:16" ht="15">
      <c r="A15" s="1">
        <f>Data!A18</f>
        <v>14</v>
      </c>
      <c r="B15" s="3">
        <f>Data!D$504*Data!D18/Data!D17</f>
        <v>11002.15986814054</v>
      </c>
      <c r="C15" s="3">
        <f>Data!H$504*Data!H18/Data!H17</f>
        <v>9589.001655595763</v>
      </c>
      <c r="D15" s="3">
        <f>Data!L$504*Data!L18/Data!L17</f>
        <v>6175.397400018994</v>
      </c>
      <c r="E15" s="3">
        <f>Data!P$504*Data!P18/Data!P17</f>
        <v>111.7255974810498</v>
      </c>
      <c r="G15" s="4">
        <f>$L$2*B15/Data!D$504+$M$2*C15/Data!H$504+$N$2*D15/Data!L$504+$O$2*E15/Data!P$504</f>
        <v>9965.902942103916</v>
      </c>
      <c r="I15" s="4">
        <f t="shared" si="0"/>
        <v>34.09705789608415</v>
      </c>
      <c r="M15">
        <f>COUNTIF($I$2:$I$501,"&gt;50")</f>
        <v>127</v>
      </c>
      <c r="O15">
        <v>0</v>
      </c>
      <c r="P15">
        <f t="shared" si="1"/>
        <v>246</v>
      </c>
    </row>
    <row r="16" spans="1:16" ht="15">
      <c r="A16" s="1">
        <f>Data!A19</f>
        <v>15</v>
      </c>
      <c r="B16" s="3">
        <f>Data!D$504*Data!D19/Data!D18</f>
        <v>11105.955829369774</v>
      </c>
      <c r="C16" s="3">
        <f>Data!H$504*Data!H19/Data!H18</f>
        <v>9649.894951909364</v>
      </c>
      <c r="D16" s="3">
        <f>Data!L$504*Data!L19/Data!L18</f>
        <v>6265.660042411608</v>
      </c>
      <c r="E16" s="3">
        <f>Data!P$504*Data!P19/Data!P18</f>
        <v>112.84721806185557</v>
      </c>
      <c r="G16" s="4">
        <f>$L$2*B16/Data!D$504+$M$2*C16/Data!H$504+$N$2*D16/Data!L$504+$O$2*E16/Data!P$504</f>
        <v>10057.041293595386</v>
      </c>
      <c r="I16" s="4">
        <f t="shared" si="0"/>
        <v>-57.04129359538638</v>
      </c>
      <c r="M16">
        <f>COUNTIF($I$2:$I$501,"&gt;150")</f>
        <v>28</v>
      </c>
      <c r="O16">
        <v>100</v>
      </c>
      <c r="P16">
        <f t="shared" si="1"/>
        <v>99</v>
      </c>
    </row>
    <row r="17" spans="1:16" ht="15">
      <c r="A17" s="1">
        <f>Data!A20</f>
        <v>16</v>
      </c>
      <c r="B17" s="3">
        <f>Data!D$504*Data!D20/Data!D19</f>
        <v>11034.633163816166</v>
      </c>
      <c r="C17" s="3">
        <f>Data!H$504*Data!H20/Data!H19</f>
        <v>9733.131064973859</v>
      </c>
      <c r="D17" s="3">
        <f>Data!L$504*Data!L20/Data!L19</f>
        <v>6264.158324833972</v>
      </c>
      <c r="E17" s="3">
        <f>Data!P$504*Data!P20/Data!P19</f>
        <v>112.56532873539255</v>
      </c>
      <c r="G17" s="4">
        <f>$L$2*B17/Data!D$504+$M$2*C17/Data!H$504+$N$2*D17/Data!L$504+$O$2*E17/Data!P$504</f>
        <v>10051.929993037735</v>
      </c>
      <c r="I17" s="4">
        <f t="shared" si="0"/>
        <v>-51.929993037734675</v>
      </c>
      <c r="M17">
        <f>COUNTIF($I$2:$I$501,"&gt;250")</f>
        <v>5</v>
      </c>
      <c r="O17">
        <v>200</v>
      </c>
      <c r="P17">
        <f t="shared" si="1"/>
        <v>23</v>
      </c>
    </row>
    <row r="18" spans="1:16" ht="15">
      <c r="A18" s="1">
        <f>Data!A21</f>
        <v>17</v>
      </c>
      <c r="B18" s="3">
        <f>Data!D$504*Data!D21/Data!D20</f>
        <v>11020.355793817222</v>
      </c>
      <c r="C18" s="3">
        <f>Data!H$504*Data!H21/Data!H20</f>
        <v>9541.765547068648</v>
      </c>
      <c r="D18" s="3">
        <f>Data!L$504*Data!L21/Data!L20</f>
        <v>6162.552453400374</v>
      </c>
      <c r="E18" s="3">
        <f>Data!P$504*Data!P21/Data!P20</f>
        <v>114.48786051059736</v>
      </c>
      <c r="G18" s="4">
        <f>$L$2*B18/Data!D$504+$M$2*C18/Data!H$504+$N$2*D18/Data!L$504+$O$2*E18/Data!P$504</f>
        <v>10004.64001859192</v>
      </c>
      <c r="I18" s="4">
        <f t="shared" si="0"/>
        <v>-4.640018591919215</v>
      </c>
      <c r="M18">
        <f>COUNTIF($I$2:$I$501,"&gt;350")</f>
        <v>1</v>
      </c>
      <c r="O18">
        <v>300</v>
      </c>
      <c r="P18">
        <f t="shared" si="1"/>
        <v>4</v>
      </c>
    </row>
    <row r="19" spans="1:16" ht="15">
      <c r="A19" s="1">
        <f>Data!A22</f>
        <v>18</v>
      </c>
      <c r="B19" s="3">
        <f>Data!D$504*Data!D22/Data!D21</f>
        <v>11102.441242668798</v>
      </c>
      <c r="C19" s="3">
        <f>Data!H$504*Data!H22/Data!H21</f>
        <v>9677.926774075888</v>
      </c>
      <c r="D19" s="3">
        <f>Data!L$504*Data!L22/Data!L21</f>
        <v>6224.886641483012</v>
      </c>
      <c r="E19" s="3">
        <f>Data!P$504*Data!P22/Data!P21</f>
        <v>112.75739025375226</v>
      </c>
      <c r="G19" s="4">
        <f>$L$2*B19/Data!D$504+$M$2*C19/Data!H$504+$N$2*D19/Data!L$504+$O$2*E19/Data!P$504</f>
        <v>10056.357542835272</v>
      </c>
      <c r="I19" s="4">
        <f t="shared" si="0"/>
        <v>-56.3575428352724</v>
      </c>
      <c r="M19">
        <f>COUNTIF($I$2:$I$501,"&gt;450")</f>
        <v>1</v>
      </c>
      <c r="O19">
        <v>400</v>
      </c>
      <c r="P19">
        <f t="shared" si="1"/>
        <v>0</v>
      </c>
    </row>
    <row r="20" spans="1:16" ht="15">
      <c r="A20" s="1">
        <f>Data!A23</f>
        <v>19</v>
      </c>
      <c r="B20" s="3">
        <f>Data!D$504*Data!D23/Data!D22</f>
        <v>11026.992172712326</v>
      </c>
      <c r="C20" s="3">
        <f>Data!H$504*Data!H23/Data!H22</f>
        <v>9597.735261736918</v>
      </c>
      <c r="D20" s="3">
        <f>Data!L$504*Data!L23/Data!L22</f>
        <v>6189.301412751692</v>
      </c>
      <c r="E20" s="3">
        <f>Data!P$504*Data!P23/Data!P22</f>
        <v>115.78630601414332</v>
      </c>
      <c r="G20" s="4">
        <f>$L$2*B20/Data!D$504+$M$2*C20/Data!H$504+$N$2*D20/Data!L$504+$O$2*E20/Data!P$504</f>
        <v>10051.87078066854</v>
      </c>
      <c r="I20" s="4">
        <f t="shared" si="0"/>
        <v>-51.87078066853974</v>
      </c>
      <c r="M20">
        <f>COUNTIF($I$2:$I$501,"&gt;550")</f>
        <v>0</v>
      </c>
      <c r="O20">
        <v>500</v>
      </c>
      <c r="P20">
        <f t="shared" si="1"/>
        <v>1</v>
      </c>
    </row>
    <row r="21" spans="1:9" ht="15">
      <c r="A21" s="1">
        <f>Data!A24</f>
        <v>20</v>
      </c>
      <c r="B21" s="3">
        <f>Data!D$504*Data!D24/Data!D23</f>
        <v>10961.439669447427</v>
      </c>
      <c r="C21" s="3">
        <f>Data!H$504*Data!H24/Data!H23</f>
        <v>9455.468000432731</v>
      </c>
      <c r="D21" s="3">
        <f>Data!L$504*Data!L24/Data!L23</f>
        <v>6122.268689516861</v>
      </c>
      <c r="E21" s="3">
        <f>Data!P$504*Data!P24/Data!P23</f>
        <v>111.61120667932168</v>
      </c>
      <c r="G21" s="4">
        <f>$L$2*B21/Data!D$504+$M$2*C21/Data!H$504+$N$2*D21/Data!L$504+$O$2*E21/Data!P$504</f>
        <v>9898.799116740334</v>
      </c>
      <c r="I21" s="4">
        <f t="shared" si="0"/>
        <v>101.20088325966572</v>
      </c>
    </row>
    <row r="22" spans="1:9" ht="15">
      <c r="A22" s="1">
        <f>Data!A25</f>
        <v>21</v>
      </c>
      <c r="B22" s="3">
        <f>Data!D$504*Data!D25/Data!D24</f>
        <v>10949.817780365065</v>
      </c>
      <c r="C22" s="3">
        <f>Data!H$504*Data!H25/Data!H24</f>
        <v>9451.334805358612</v>
      </c>
      <c r="D22" s="3">
        <f>Data!L$504*Data!L25/Data!L24</f>
        <v>6106.6600321545075</v>
      </c>
      <c r="E22" s="3">
        <f>Data!P$504*Data!P25/Data!P24</f>
        <v>111.11130445188064</v>
      </c>
      <c r="G22" s="4">
        <f>$L$2*B22/Data!D$504+$M$2*C22/Data!H$504+$N$2*D22/Data!L$504+$O$2*E22/Data!P$504</f>
        <v>9881.910655040025</v>
      </c>
      <c r="I22" s="4">
        <f t="shared" si="0"/>
        <v>118.08934495997528</v>
      </c>
    </row>
    <row r="23" spans="1:9" ht="15">
      <c r="A23" s="1">
        <f>Data!A26</f>
        <v>22</v>
      </c>
      <c r="B23" s="3">
        <f>Data!D$504*Data!D26/Data!D25</f>
        <v>11081.073539338337</v>
      </c>
      <c r="C23" s="3">
        <f>Data!H$504*Data!H26/Data!H25</f>
        <v>9588.882845480704</v>
      </c>
      <c r="D23" s="3">
        <f>Data!L$504*Data!L26/Data!L25</f>
        <v>6186.195513715265</v>
      </c>
      <c r="E23" s="3">
        <f>Data!P$504*Data!P26/Data!P25</f>
        <v>113.02013611292328</v>
      </c>
      <c r="G23" s="4">
        <f>$L$2*B23/Data!D$504+$M$2*C23/Data!H$504+$N$2*D23/Data!L$504+$O$2*E23/Data!P$504</f>
        <v>10019.194093364635</v>
      </c>
      <c r="I23" s="4">
        <f t="shared" si="0"/>
        <v>-19.194093364634682</v>
      </c>
    </row>
    <row r="24" spans="1:9" ht="15">
      <c r="A24" s="1">
        <f>Data!A27</f>
        <v>23</v>
      </c>
      <c r="B24" s="3">
        <f>Data!D$504*Data!D27/Data!D26</f>
        <v>11026.63635537227</v>
      </c>
      <c r="C24" s="3">
        <f>Data!H$504*Data!H27/Data!H26</f>
        <v>9540.04509340279</v>
      </c>
      <c r="D24" s="3">
        <f>Data!L$504*Data!L27/Data!L26</f>
        <v>6192.731057174534</v>
      </c>
      <c r="E24" s="3">
        <f>Data!P$504*Data!P27/Data!P26</f>
        <v>109.8737703608645</v>
      </c>
      <c r="G24" s="4">
        <f>$L$2*B24/Data!D$504+$M$2*C24/Data!H$504+$N$2*D24/Data!L$504+$O$2*E24/Data!P$504</f>
        <v>9929.454777186176</v>
      </c>
      <c r="I24" s="4">
        <f t="shared" si="0"/>
        <v>70.54522281382378</v>
      </c>
    </row>
    <row r="25" spans="1:9" ht="15">
      <c r="A25" s="1">
        <f>Data!A28</f>
        <v>24</v>
      </c>
      <c r="B25" s="3">
        <f>Data!D$504*Data!D28/Data!D27</f>
        <v>11119.980438911136</v>
      </c>
      <c r="C25" s="3">
        <f>Data!H$504*Data!H28/Data!H27</f>
        <v>9741.278735505712</v>
      </c>
      <c r="D25" s="3">
        <f>Data!L$504*Data!L28/Data!L27</f>
        <v>6281.738070047518</v>
      </c>
      <c r="E25" s="3">
        <f>Data!P$504*Data!P28/Data!P27</f>
        <v>112.25749251315621</v>
      </c>
      <c r="G25" s="4">
        <f>$L$2*B25/Data!D$504+$M$2*C25/Data!H$504+$N$2*D25/Data!L$504+$O$2*E25/Data!P$504</f>
        <v>10082.82766704826</v>
      </c>
      <c r="I25" s="4">
        <f t="shared" si="0"/>
        <v>-82.82766704825917</v>
      </c>
    </row>
    <row r="26" spans="1:9" ht="15">
      <c r="A26" s="1">
        <f>Data!A29</f>
        <v>25</v>
      </c>
      <c r="B26" s="3">
        <f>Data!D$504*Data!D29/Data!D28</f>
        <v>11065.417442305634</v>
      </c>
      <c r="C26" s="3">
        <f>Data!H$504*Data!H29/Data!H28</f>
        <v>9589.409423856976</v>
      </c>
      <c r="D26" s="3">
        <f>Data!L$504*Data!L29/Data!L28</f>
        <v>6209.347719623837</v>
      </c>
      <c r="E26" s="3">
        <f>Data!P$504*Data!P29/Data!P28</f>
        <v>113.13860162190235</v>
      </c>
      <c r="G26" s="4">
        <f>$L$2*B26/Data!D$504+$M$2*C26/Data!H$504+$N$2*D26/Data!L$504+$O$2*E26/Data!P$504</f>
        <v>10019.510947806712</v>
      </c>
      <c r="I26" s="4">
        <f t="shared" si="0"/>
        <v>-19.510947806711556</v>
      </c>
    </row>
    <row r="27" spans="1:9" ht="15">
      <c r="A27" s="1">
        <f>Data!A30</f>
        <v>26</v>
      </c>
      <c r="B27" s="3">
        <f>Data!D$504*Data!D30/Data!D29</f>
        <v>11006.849348662256</v>
      </c>
      <c r="C27" s="3">
        <f>Data!H$504*Data!H30/Data!H29</f>
        <v>9657.698393469362</v>
      </c>
      <c r="D27" s="3">
        <f>Data!L$504*Data!L30/Data!L29</f>
        <v>6218.882387284559</v>
      </c>
      <c r="E27" s="3">
        <f>Data!P$504*Data!P30/Data!P29</f>
        <v>114.45279778920144</v>
      </c>
      <c r="G27" s="4">
        <f>$L$2*B27/Data!D$504+$M$2*C27/Data!H$504+$N$2*D27/Data!L$504+$O$2*E27/Data!P$504</f>
        <v>10044.431147138188</v>
      </c>
      <c r="I27" s="4">
        <f t="shared" si="0"/>
        <v>-44.43114713818795</v>
      </c>
    </row>
    <row r="28" spans="1:9" ht="15">
      <c r="A28" s="1">
        <f>Data!A31</f>
        <v>27</v>
      </c>
      <c r="B28" s="3">
        <f>Data!D$504*Data!D31/Data!D30</f>
        <v>11053.976709923061</v>
      </c>
      <c r="C28" s="3">
        <f>Data!H$504*Data!H31/Data!H30</f>
        <v>9535.090540568295</v>
      </c>
      <c r="D28" s="3">
        <f>Data!L$504*Data!L31/Data!L30</f>
        <v>6177.014421484537</v>
      </c>
      <c r="E28" s="3">
        <f>Data!P$504*Data!P31/Data!P30</f>
        <v>112.11621561658848</v>
      </c>
      <c r="G28" s="4">
        <f>$L$2*B28/Data!D$504+$M$2*C28/Data!H$504+$N$2*D28/Data!L$504+$O$2*E28/Data!P$504</f>
        <v>9975.045604992094</v>
      </c>
      <c r="I28" s="4">
        <f t="shared" si="0"/>
        <v>24.954395007905987</v>
      </c>
    </row>
    <row r="29" spans="1:9" ht="15">
      <c r="A29" s="1">
        <f>Data!A32</f>
        <v>28</v>
      </c>
      <c r="B29" s="3">
        <f>Data!D$504*Data!D32/Data!D31</f>
        <v>11003.125438409377</v>
      </c>
      <c r="C29" s="3">
        <f>Data!H$504*Data!H32/Data!H31</f>
        <v>9570.703173892594</v>
      </c>
      <c r="D29" s="3">
        <f>Data!L$504*Data!L32/Data!L31</f>
        <v>6191.425596903847</v>
      </c>
      <c r="E29" s="3">
        <f>Data!P$504*Data!P32/Data!P31</f>
        <v>113.26931733724189</v>
      </c>
      <c r="G29" s="4">
        <f>$L$2*B29/Data!D$504+$M$2*C29/Data!H$504+$N$2*D29/Data!L$504+$O$2*E29/Data!P$504</f>
        <v>9990.485600778491</v>
      </c>
      <c r="I29" s="4">
        <f t="shared" si="0"/>
        <v>9.514399221508938</v>
      </c>
    </row>
    <row r="30" spans="1:9" ht="15">
      <c r="A30" s="1">
        <f>Data!A33</f>
        <v>29</v>
      </c>
      <c r="B30" s="3">
        <f>Data!D$504*Data!D33/Data!D32</f>
        <v>11091.09047478925</v>
      </c>
      <c r="C30" s="3">
        <f>Data!H$504*Data!H33/Data!H32</f>
        <v>9668.808308047477</v>
      </c>
      <c r="D30" s="3">
        <f>Data!L$504*Data!L33/Data!L32</f>
        <v>6293.4143111170015</v>
      </c>
      <c r="E30" s="3">
        <f>Data!P$504*Data!P33/Data!P32</f>
        <v>111.64946800822237</v>
      </c>
      <c r="G30" s="4">
        <f>$L$2*B30/Data!D$504+$M$2*C30/Data!H$504+$N$2*D30/Data!L$504+$O$2*E30/Data!P$504</f>
        <v>10040.800685004453</v>
      </c>
      <c r="I30" s="4">
        <f t="shared" si="0"/>
        <v>-40.800685004453044</v>
      </c>
    </row>
    <row r="31" spans="1:9" ht="15">
      <c r="A31" s="1">
        <f>Data!A34</f>
        <v>30</v>
      </c>
      <c r="B31" s="3">
        <f>Data!D$504*Data!D34/Data!D33</f>
        <v>10946.170092265775</v>
      </c>
      <c r="C31" s="3">
        <f>Data!H$504*Data!H34/Data!H33</f>
        <v>9689.141625473754</v>
      </c>
      <c r="D31" s="3">
        <f>Data!L$504*Data!L34/Data!L33</f>
        <v>6227.7017093522245</v>
      </c>
      <c r="E31" s="3">
        <f>Data!P$504*Data!P34/Data!P33</f>
        <v>114.10897093921714</v>
      </c>
      <c r="G31" s="4">
        <f>$L$2*B31/Data!D$504+$M$2*C31/Data!H$504+$N$2*D31/Data!L$504+$O$2*E31/Data!P$504</f>
        <v>10027.56359406423</v>
      </c>
      <c r="I31" s="4">
        <f t="shared" si="0"/>
        <v>-27.56359406422962</v>
      </c>
    </row>
    <row r="32" spans="1:9" ht="15">
      <c r="A32" s="1">
        <f>Data!A35</f>
        <v>31</v>
      </c>
      <c r="B32" s="3">
        <f>Data!D$504*Data!D35/Data!D34</f>
        <v>10998.043799178547</v>
      </c>
      <c r="C32" s="3">
        <f>Data!H$504*Data!H35/Data!H34</f>
        <v>9506.25770523842</v>
      </c>
      <c r="D32" s="3">
        <f>Data!L$504*Data!L35/Data!L34</f>
        <v>6160.568352079453</v>
      </c>
      <c r="E32" s="3">
        <f>Data!P$504*Data!P35/Data!P34</f>
        <v>111.7830985729425</v>
      </c>
      <c r="G32" s="4">
        <f>$L$2*B32/Data!D$504+$M$2*C32/Data!H$504+$N$2*D32/Data!L$504+$O$2*E32/Data!P$504</f>
        <v>9937.179121141977</v>
      </c>
      <c r="I32" s="4">
        <f t="shared" si="0"/>
        <v>62.82087885802321</v>
      </c>
    </row>
    <row r="33" spans="1:9" ht="15">
      <c r="A33" s="1">
        <f>Data!A36</f>
        <v>32</v>
      </c>
      <c r="B33" s="3">
        <f>Data!D$504*Data!D36/Data!D35</f>
        <v>11086.910295235528</v>
      </c>
      <c r="C33" s="3">
        <f>Data!H$504*Data!H36/Data!H35</f>
        <v>9544.748078790453</v>
      </c>
      <c r="D33" s="3">
        <f>Data!L$504*Data!L36/Data!L35</f>
        <v>6175.825621701343</v>
      </c>
      <c r="E33" s="3">
        <f>Data!P$504*Data!P36/Data!P35</f>
        <v>112.70938340536142</v>
      </c>
      <c r="G33" s="4">
        <f>$L$2*B33/Data!D$504+$M$2*C33/Data!H$504+$N$2*D33/Data!L$504+$O$2*E33/Data!P$504</f>
        <v>10000.338865608053</v>
      </c>
      <c r="I33" s="4">
        <f t="shared" si="0"/>
        <v>-0.338865608053311</v>
      </c>
    </row>
    <row r="34" spans="1:9" ht="15">
      <c r="A34" s="1">
        <f>Data!A37</f>
        <v>33</v>
      </c>
      <c r="B34" s="3">
        <f>Data!D$504*Data!D37/Data!D36</f>
        <v>11111.16342989389</v>
      </c>
      <c r="C34" s="3">
        <f>Data!H$504*Data!H37/Data!H36</f>
        <v>9703.063768475076</v>
      </c>
      <c r="D34" s="3">
        <f>Data!L$504*Data!L37/Data!L36</f>
        <v>6255.78789347285</v>
      </c>
      <c r="E34" s="3">
        <f>Data!P$504*Data!P37/Data!P36</f>
        <v>111.74347480823342</v>
      </c>
      <c r="G34" s="4">
        <f>$L$2*B34/Data!D$504+$M$2*C34/Data!H$504+$N$2*D34/Data!L$504+$O$2*E34/Data!P$504</f>
        <v>10054.388348120267</v>
      </c>
      <c r="I34" s="4">
        <f t="shared" si="0"/>
        <v>-54.38834812026653</v>
      </c>
    </row>
    <row r="35" spans="1:9" ht="15">
      <c r="A35" s="1">
        <f>Data!A38</f>
        <v>34</v>
      </c>
      <c r="B35" s="3">
        <f>Data!D$504*Data!D38/Data!D37</f>
        <v>11040.808871277763</v>
      </c>
      <c r="C35" s="3">
        <f>Data!H$504*Data!H38/Data!H37</f>
        <v>9657.465115766347</v>
      </c>
      <c r="D35" s="3">
        <f>Data!L$504*Data!L38/Data!L37</f>
        <v>6245.73904276947</v>
      </c>
      <c r="E35" s="3">
        <f>Data!P$504*Data!P38/Data!P37</f>
        <v>115.32825934286893</v>
      </c>
      <c r="G35" s="4">
        <f>$L$2*B35/Data!D$504+$M$2*C35/Data!H$504+$N$2*D35/Data!L$504+$O$2*E35/Data!P$504</f>
        <v>10076.533215355867</v>
      </c>
      <c r="I35" s="4">
        <f t="shared" si="0"/>
        <v>-76.53321535586656</v>
      </c>
    </row>
    <row r="36" spans="1:9" ht="15">
      <c r="A36" s="1">
        <f>Data!A39</f>
        <v>35</v>
      </c>
      <c r="B36" s="3">
        <f>Data!D$504*Data!D39/Data!D38</f>
        <v>11049.602797701134</v>
      </c>
      <c r="C36" s="3">
        <f>Data!H$504*Data!H39/Data!H38</f>
        <v>9591.854322082905</v>
      </c>
      <c r="D36" s="3">
        <f>Data!L$504*Data!L39/Data!L38</f>
        <v>6198.326449486848</v>
      </c>
      <c r="E36" s="3">
        <f>Data!P$504*Data!P39/Data!P38</f>
        <v>112.9049699936772</v>
      </c>
      <c r="G36" s="4">
        <f>$L$2*B36/Data!D$504+$M$2*C36/Data!H$504+$N$2*D36/Data!L$504+$O$2*E36/Data!P$504</f>
        <v>10008.616613316724</v>
      </c>
      <c r="I36" s="4">
        <f t="shared" si="0"/>
        <v>-8.616613316724397</v>
      </c>
    </row>
    <row r="37" spans="1:9" ht="15">
      <c r="A37" s="1">
        <f>Data!A40</f>
        <v>36</v>
      </c>
      <c r="B37" s="3">
        <f>Data!D$504*Data!D40/Data!D39</f>
        <v>10985.020227436222</v>
      </c>
      <c r="C37" s="3">
        <f>Data!H$504*Data!H40/Data!H39</f>
        <v>9554.888143525675</v>
      </c>
      <c r="D37" s="3">
        <f>Data!L$504*Data!L40/Data!L39</f>
        <v>6189.401066123575</v>
      </c>
      <c r="E37" s="3">
        <f>Data!P$504*Data!P40/Data!P39</f>
        <v>113.31462134454739</v>
      </c>
      <c r="G37" s="4">
        <f>$L$2*B37/Data!D$504+$M$2*C37/Data!H$504+$N$2*D37/Data!L$504+$O$2*E37/Data!P$504</f>
        <v>9979.449404002988</v>
      </c>
      <c r="I37" s="4">
        <f t="shared" si="0"/>
        <v>20.55059599701235</v>
      </c>
    </row>
    <row r="38" spans="1:9" ht="15">
      <c r="A38" s="1">
        <f>Data!A41</f>
        <v>37</v>
      </c>
      <c r="B38" s="3">
        <f>Data!D$504*Data!D41/Data!D40</f>
        <v>11013.830546524681</v>
      </c>
      <c r="C38" s="3">
        <f>Data!H$504*Data!H41/Data!H40</f>
        <v>9681.351610126889</v>
      </c>
      <c r="D38" s="3">
        <f>Data!L$504*Data!L41/Data!L40</f>
        <v>6230.148653923952</v>
      </c>
      <c r="E38" s="3">
        <f>Data!P$504*Data!P41/Data!P40</f>
        <v>114.05623552425139</v>
      </c>
      <c r="G38" s="4">
        <f>$L$2*B38/Data!D$504+$M$2*C38/Data!H$504+$N$2*D38/Data!L$504+$O$2*E38/Data!P$504</f>
        <v>10049.143548503598</v>
      </c>
      <c r="I38" s="4">
        <f t="shared" si="0"/>
        <v>-49.14354850359814</v>
      </c>
    </row>
    <row r="39" spans="1:9" ht="15">
      <c r="A39" s="1">
        <f>Data!A42</f>
        <v>38</v>
      </c>
      <c r="B39" s="3">
        <f>Data!D$504*Data!D42/Data!D41</f>
        <v>11075.884195452578</v>
      </c>
      <c r="C39" s="3">
        <f>Data!H$504*Data!H42/Data!H41</f>
        <v>9587.352026957242</v>
      </c>
      <c r="D39" s="3">
        <f>Data!L$504*Data!L42/Data!L41</f>
        <v>6171.221874058738</v>
      </c>
      <c r="E39" s="3">
        <f>Data!P$504*Data!P42/Data!P41</f>
        <v>112.5844319243785</v>
      </c>
      <c r="G39" s="4">
        <f>$L$2*B39/Data!D$504+$M$2*C39/Data!H$504+$N$2*D39/Data!L$504+$O$2*E39/Data!P$504</f>
        <v>10006.693764304038</v>
      </c>
      <c r="I39" s="4">
        <f t="shared" si="0"/>
        <v>-6.693764304038268</v>
      </c>
    </row>
    <row r="40" spans="1:9" ht="15">
      <c r="A40" s="1">
        <f>Data!A43</f>
        <v>39</v>
      </c>
      <c r="B40" s="3">
        <f>Data!D$504*Data!D43/Data!D42</f>
        <v>11137.916565615049</v>
      </c>
      <c r="C40" s="3">
        <f>Data!H$504*Data!H43/Data!H42</f>
        <v>9621.90177994857</v>
      </c>
      <c r="D40" s="3">
        <f>Data!L$504*Data!L43/Data!L42</f>
        <v>6218.708537994992</v>
      </c>
      <c r="E40" s="3">
        <f>Data!P$504*Data!P43/Data!P42</f>
        <v>111.6286902751349</v>
      </c>
      <c r="G40" s="4">
        <f>$L$2*B40/Data!D$504+$M$2*C40/Data!H$504+$N$2*D40/Data!L$504+$O$2*E40/Data!P$504</f>
        <v>10030.718953504145</v>
      </c>
      <c r="I40" s="4">
        <f t="shared" si="0"/>
        <v>-30.718953504145247</v>
      </c>
    </row>
    <row r="41" spans="1:9" ht="15">
      <c r="A41" s="1">
        <f>Data!A44</f>
        <v>40</v>
      </c>
      <c r="B41" s="3">
        <f>Data!D$504*Data!D44/Data!D43</f>
        <v>11037.015746986863</v>
      </c>
      <c r="C41" s="3">
        <f>Data!H$504*Data!H44/Data!H43</f>
        <v>9624.11991657002</v>
      </c>
      <c r="D41" s="3">
        <f>Data!L$504*Data!L44/Data!L43</f>
        <v>6238.118275474909</v>
      </c>
      <c r="E41" s="3">
        <f>Data!P$504*Data!P44/Data!P43</f>
        <v>115.67949600295294</v>
      </c>
      <c r="G41" s="4">
        <f>$L$2*B41/Data!D$504+$M$2*C41/Data!H$504+$N$2*D41/Data!L$504+$O$2*E41/Data!P$504</f>
        <v>10069.733474896322</v>
      </c>
      <c r="I41" s="4">
        <f t="shared" si="0"/>
        <v>-69.73347489632215</v>
      </c>
    </row>
    <row r="42" spans="1:9" ht="15">
      <c r="A42" s="1">
        <f>Data!A45</f>
        <v>41</v>
      </c>
      <c r="B42" s="3">
        <f>Data!D$504*Data!D45/Data!D44</f>
        <v>11006.75298946884</v>
      </c>
      <c r="C42" s="3">
        <f>Data!H$504*Data!H45/Data!H44</f>
        <v>9557.816359605567</v>
      </c>
      <c r="D42" s="3">
        <f>Data!L$504*Data!L45/Data!L44</f>
        <v>6142.925043205556</v>
      </c>
      <c r="E42" s="3">
        <f>Data!P$504*Data!P45/Data!P44</f>
        <v>111.49948430533425</v>
      </c>
      <c r="G42" s="4">
        <f>$L$2*B42/Data!D$504+$M$2*C42/Data!H$504+$N$2*D42/Data!L$504+$O$2*E42/Data!P$504</f>
        <v>9948.578861863907</v>
      </c>
      <c r="I42" s="4">
        <f t="shared" si="0"/>
        <v>51.42113813609285</v>
      </c>
    </row>
    <row r="43" spans="1:9" ht="15">
      <c r="A43" s="1">
        <f>Data!A46</f>
        <v>42</v>
      </c>
      <c r="B43" s="3">
        <f>Data!D$504*Data!D46/Data!D45</f>
        <v>11037.834753156274</v>
      </c>
      <c r="C43" s="3">
        <f>Data!H$504*Data!H46/Data!H45</f>
        <v>9641.53545737038</v>
      </c>
      <c r="D43" s="3">
        <f>Data!L$504*Data!L46/Data!L45</f>
        <v>6209.500368026646</v>
      </c>
      <c r="E43" s="3">
        <f>Data!P$504*Data!P46/Data!P45</f>
        <v>112.48096417158965</v>
      </c>
      <c r="G43" s="4">
        <f>$L$2*B43/Data!D$504+$M$2*C43/Data!H$504+$N$2*D43/Data!L$504+$O$2*E43/Data!P$504</f>
        <v>10014.15717824702</v>
      </c>
      <c r="I43" s="4">
        <f t="shared" si="0"/>
        <v>-14.157178247020056</v>
      </c>
    </row>
    <row r="44" spans="1:9" ht="15">
      <c r="A44" s="1">
        <f>Data!A47</f>
        <v>43</v>
      </c>
      <c r="B44" s="3">
        <f>Data!D$504*Data!D47/Data!D46</f>
        <v>11008.09106027806</v>
      </c>
      <c r="C44" s="3">
        <f>Data!H$504*Data!H47/Data!H46</f>
        <v>9605.302164344383</v>
      </c>
      <c r="D44" s="3">
        <f>Data!L$504*Data!L47/Data!L46</f>
        <v>6209.03772378903</v>
      </c>
      <c r="E44" s="3">
        <f>Data!P$504*Data!P47/Data!P46</f>
        <v>112.35342186286367</v>
      </c>
      <c r="G44" s="4">
        <f>$L$2*B44/Data!D$504+$M$2*C44/Data!H$504+$N$2*D44/Data!L$504+$O$2*E44/Data!P$504</f>
        <v>9989.70435302474</v>
      </c>
      <c r="I44" s="4">
        <f t="shared" si="0"/>
        <v>10.295646975260752</v>
      </c>
    </row>
    <row r="45" spans="1:9" ht="15">
      <c r="A45" s="1">
        <f>Data!A48</f>
        <v>44</v>
      </c>
      <c r="B45" s="3">
        <f>Data!D$504*Data!D48/Data!D47</f>
        <v>11110.936706060429</v>
      </c>
      <c r="C45" s="3">
        <f>Data!H$504*Data!H48/Data!H47</f>
        <v>9675.9732245566</v>
      </c>
      <c r="D45" s="3">
        <f>Data!L$504*Data!L48/Data!L47</f>
        <v>6251.293469548968</v>
      </c>
      <c r="E45" s="3">
        <f>Data!P$504*Data!P48/Data!P47</f>
        <v>112.67901471032725</v>
      </c>
      <c r="G45" s="4">
        <f>$L$2*B45/Data!D$504+$M$2*C45/Data!H$504+$N$2*D45/Data!L$504+$O$2*E45/Data!P$504</f>
        <v>10061.699657502688</v>
      </c>
      <c r="I45" s="4">
        <f t="shared" si="0"/>
        <v>-61.69965750268784</v>
      </c>
    </row>
    <row r="46" spans="1:9" ht="15">
      <c r="A46" s="1">
        <f>Data!A49</f>
        <v>45</v>
      </c>
      <c r="B46" s="3">
        <f>Data!D$504*Data!D49/Data!D48</f>
        <v>11033.877553889031</v>
      </c>
      <c r="C46" s="3">
        <f>Data!H$504*Data!H49/Data!H48</f>
        <v>9650.635191349465</v>
      </c>
      <c r="D46" s="3">
        <f>Data!L$504*Data!L49/Data!L48</f>
        <v>6169.163499080232</v>
      </c>
      <c r="E46" s="3">
        <f>Data!P$504*Data!P49/Data!P48</f>
        <v>113.63589449034689</v>
      </c>
      <c r="G46" s="4">
        <f>$L$2*B46/Data!D$504+$M$2*C46/Data!H$504+$N$2*D46/Data!L$504+$O$2*E46/Data!P$504</f>
        <v>10029.532715783611</v>
      </c>
      <c r="I46" s="4">
        <f t="shared" si="0"/>
        <v>-29.53271578361091</v>
      </c>
    </row>
    <row r="47" spans="1:9" ht="15">
      <c r="A47" s="1">
        <f>Data!A50</f>
        <v>46</v>
      </c>
      <c r="B47" s="3">
        <f>Data!D$504*Data!D50/Data!D49</f>
        <v>11040.564475544938</v>
      </c>
      <c r="C47" s="3">
        <f>Data!H$504*Data!H50/Data!H49</f>
        <v>9647.817209293571</v>
      </c>
      <c r="D47" s="3">
        <f>Data!L$504*Data!L50/Data!L49</f>
        <v>6221.401213212267</v>
      </c>
      <c r="E47" s="3">
        <f>Data!P$504*Data!P50/Data!P49</f>
        <v>114.4800675526606</v>
      </c>
      <c r="G47" s="4">
        <f>$L$2*B47/Data!D$504+$M$2*C47/Data!H$504+$N$2*D47/Data!L$504+$O$2*E47/Data!P$504</f>
        <v>10054.468400729453</v>
      </c>
      <c r="I47" s="4">
        <f t="shared" si="0"/>
        <v>-54.468400729452696</v>
      </c>
    </row>
    <row r="48" spans="1:9" ht="15">
      <c r="A48" s="1">
        <f>Data!A51</f>
        <v>47</v>
      </c>
      <c r="B48" s="3">
        <f>Data!D$504*Data!D51/Data!D50</f>
        <v>10993.935811274738</v>
      </c>
      <c r="C48" s="3">
        <f>Data!H$504*Data!H51/Data!H50</f>
        <v>9547.147403215191</v>
      </c>
      <c r="D48" s="3">
        <f>Data!L$504*Data!L51/Data!L50</f>
        <v>6143.727549565395</v>
      </c>
      <c r="E48" s="3">
        <f>Data!P$504*Data!P51/Data!P50</f>
        <v>112.79373519168652</v>
      </c>
      <c r="G48" s="4">
        <f>$L$2*B48/Data!D$504+$M$2*C48/Data!H$504+$N$2*D48/Data!L$504+$O$2*E48/Data!P$504</f>
        <v>9963.665953799558</v>
      </c>
      <c r="I48" s="4">
        <f t="shared" si="0"/>
        <v>36.33404620044166</v>
      </c>
    </row>
    <row r="49" spans="1:9" ht="15">
      <c r="A49" s="1">
        <f>Data!A52</f>
        <v>48</v>
      </c>
      <c r="B49" s="3">
        <f>Data!D$504*Data!D52/Data!D51</f>
        <v>11061.407304824594</v>
      </c>
      <c r="C49" s="3">
        <f>Data!H$504*Data!H52/Data!H51</f>
        <v>9653.69608879589</v>
      </c>
      <c r="D49" s="3">
        <f>Data!L$504*Data!L52/Data!L51</f>
        <v>6256.010725461074</v>
      </c>
      <c r="E49" s="3">
        <f>Data!P$504*Data!P52/Data!P51</f>
        <v>112.74243937545032</v>
      </c>
      <c r="G49" s="4">
        <f>$L$2*B49/Data!D$504+$M$2*C49/Data!H$504+$N$2*D49/Data!L$504+$O$2*E49/Data!P$504</f>
        <v>10038.648464319791</v>
      </c>
      <c r="I49" s="4">
        <f t="shared" si="0"/>
        <v>-38.648464319790946</v>
      </c>
    </row>
    <row r="50" spans="1:9" ht="15">
      <c r="A50" s="1">
        <f>Data!A53</f>
        <v>49</v>
      </c>
      <c r="B50" s="3">
        <f>Data!D$504*Data!D53/Data!D52</f>
        <v>11039.568200252153</v>
      </c>
      <c r="C50" s="3">
        <f>Data!H$504*Data!H53/Data!H52</f>
        <v>9653.928985457645</v>
      </c>
      <c r="D50" s="3">
        <f>Data!L$504*Data!L53/Data!L52</f>
        <v>6239.989968441736</v>
      </c>
      <c r="E50" s="3">
        <f>Data!P$504*Data!P53/Data!P52</f>
        <v>112.8633222976502</v>
      </c>
      <c r="G50" s="4">
        <f>$L$2*B50/Data!D$504+$M$2*C50/Data!H$504+$N$2*D50/Data!L$504+$O$2*E50/Data!P$504</f>
        <v>10030.354713149718</v>
      </c>
      <c r="I50" s="4">
        <f t="shared" si="0"/>
        <v>-30.35471314971801</v>
      </c>
    </row>
    <row r="51" spans="1:9" ht="15">
      <c r="A51" s="1">
        <f>Data!A54</f>
        <v>50</v>
      </c>
      <c r="B51" s="3">
        <f>Data!D$504*Data!D54/Data!D53</f>
        <v>11013.471188762986</v>
      </c>
      <c r="C51" s="3">
        <f>Data!H$504*Data!H54/Data!H53</f>
        <v>9622.701206495343</v>
      </c>
      <c r="D51" s="3">
        <f>Data!L$504*Data!L54/Data!L53</f>
        <v>6220.80546385049</v>
      </c>
      <c r="E51" s="3">
        <f>Data!P$504*Data!P54/Data!P53</f>
        <v>113.0659981453081</v>
      </c>
      <c r="G51" s="4">
        <f>$L$2*B51/Data!D$504+$M$2*C51/Data!H$504+$N$2*D51/Data!L$504+$O$2*E51/Data!P$504</f>
        <v>10011.623861471038</v>
      </c>
      <c r="I51" s="4">
        <f t="shared" si="0"/>
        <v>-11.623861471038254</v>
      </c>
    </row>
    <row r="52" spans="1:9" ht="15">
      <c r="A52" s="1">
        <f>Data!A55</f>
        <v>51</v>
      </c>
      <c r="B52" s="3">
        <f>Data!D$504*Data!D55/Data!D54</f>
        <v>11127.244788704229</v>
      </c>
      <c r="C52" s="3">
        <f>Data!H$504*Data!H55/Data!H54</f>
        <v>9573.42938293209</v>
      </c>
      <c r="D52" s="3">
        <f>Data!L$504*Data!L55/Data!L54</f>
        <v>6217.378966885127</v>
      </c>
      <c r="E52" s="3">
        <f>Data!P$504*Data!P55/Data!P54</f>
        <v>113.23679977828198</v>
      </c>
      <c r="G52" s="4">
        <f>$L$2*B52/Data!D$504+$M$2*C52/Data!H$504+$N$2*D52/Data!L$504+$O$2*E52/Data!P$504</f>
        <v>10039.990846268887</v>
      </c>
      <c r="I52" s="4">
        <f t="shared" si="0"/>
        <v>-39.99084626888725</v>
      </c>
    </row>
    <row r="53" spans="1:9" ht="15">
      <c r="A53" s="1">
        <f>Data!A56</f>
        <v>52</v>
      </c>
      <c r="B53" s="3">
        <f>Data!D$504*Data!D56/Data!D55</f>
        <v>11032.038781570549</v>
      </c>
      <c r="C53" s="3">
        <f>Data!H$504*Data!H56/Data!H55</f>
        <v>9623.37457078807</v>
      </c>
      <c r="D53" s="3">
        <f>Data!L$504*Data!L56/Data!L55</f>
        <v>6188.959417683801</v>
      </c>
      <c r="E53" s="3">
        <f>Data!P$504*Data!P56/Data!P55</f>
        <v>112.61498559199464</v>
      </c>
      <c r="G53" s="4">
        <f>$L$2*B53/Data!D$504+$M$2*C53/Data!H$504+$N$2*D53/Data!L$504+$O$2*E53/Data!P$504</f>
        <v>10005.441388936408</v>
      </c>
      <c r="I53" s="4">
        <f t="shared" si="0"/>
        <v>-5.441388936407748</v>
      </c>
    </row>
    <row r="54" spans="1:9" ht="15">
      <c r="A54" s="1">
        <f>Data!A57</f>
        <v>53</v>
      </c>
      <c r="B54" s="3">
        <f>Data!D$504*Data!D57/Data!D56</f>
        <v>11028.239976055173</v>
      </c>
      <c r="C54" s="3">
        <f>Data!H$504*Data!H57/Data!H56</f>
        <v>9677.067941637488</v>
      </c>
      <c r="D54" s="3">
        <f>Data!L$504*Data!L57/Data!L56</f>
        <v>6241.891433981756</v>
      </c>
      <c r="E54" s="3">
        <f>Data!P$504*Data!P57/Data!P56</f>
        <v>112.59681963206681</v>
      </c>
      <c r="G54" s="4">
        <f>$L$2*B54/Data!D$504+$M$2*C54/Data!H$504+$N$2*D54/Data!L$504+$O$2*E54/Data!P$504</f>
        <v>10029.056974134075</v>
      </c>
      <c r="I54" s="4">
        <f t="shared" si="0"/>
        <v>-29.056974134075062</v>
      </c>
    </row>
    <row r="55" spans="1:9" ht="15">
      <c r="A55" s="1">
        <f>Data!A58</f>
        <v>54</v>
      </c>
      <c r="B55" s="3">
        <f>Data!D$504*Data!D58/Data!D57</f>
        <v>11048.3828448381</v>
      </c>
      <c r="C55" s="3">
        <f>Data!H$504*Data!H58/Data!H57</f>
        <v>9606.803815436377</v>
      </c>
      <c r="D55" s="3">
        <f>Data!L$504*Data!L58/Data!L57</f>
        <v>6253.7062097464095</v>
      </c>
      <c r="E55" s="3">
        <f>Data!P$504*Data!P58/Data!P57</f>
        <v>114.088400110844</v>
      </c>
      <c r="G55" s="4">
        <f>$L$2*B55/Data!D$504+$M$2*C55/Data!H$504+$N$2*D55/Data!L$504+$O$2*E55/Data!P$504</f>
        <v>10042.755986519845</v>
      </c>
      <c r="I55" s="4">
        <f t="shared" si="0"/>
        <v>-42.755986519845464</v>
      </c>
    </row>
    <row r="56" spans="1:9" ht="15">
      <c r="A56" s="1">
        <f>Data!A59</f>
        <v>55</v>
      </c>
      <c r="B56" s="3">
        <f>Data!D$504*Data!D59/Data!D58</f>
        <v>10955.548834446212</v>
      </c>
      <c r="C56" s="3">
        <f>Data!H$504*Data!H59/Data!H58</f>
        <v>9610.430456855856</v>
      </c>
      <c r="D56" s="3">
        <f>Data!L$504*Data!L59/Data!L58</f>
        <v>6183.160136032603</v>
      </c>
      <c r="E56" s="3">
        <f>Data!P$504*Data!P59/Data!P58</f>
        <v>112.80725123519753</v>
      </c>
      <c r="G56" s="4">
        <f>$L$2*B56/Data!D$504+$M$2*C56/Data!H$504+$N$2*D56/Data!L$504+$O$2*E56/Data!P$504</f>
        <v>9976.110442105793</v>
      </c>
      <c r="I56" s="4">
        <f t="shared" si="0"/>
        <v>23.88955789420652</v>
      </c>
    </row>
    <row r="57" spans="1:9" ht="15">
      <c r="A57" s="1">
        <f>Data!A60</f>
        <v>56</v>
      </c>
      <c r="B57" s="3">
        <f>Data!D$504*Data!D60/Data!D59</f>
        <v>11018.623087460484</v>
      </c>
      <c r="C57" s="3">
        <f>Data!H$504*Data!H60/Data!H59</f>
        <v>9575.957325735184</v>
      </c>
      <c r="D57" s="3">
        <f>Data!L$504*Data!L60/Data!L59</f>
        <v>6159.206786417558</v>
      </c>
      <c r="E57" s="3">
        <f>Data!P$504*Data!P60/Data!P59</f>
        <v>110.79753338767505</v>
      </c>
      <c r="G57" s="4">
        <f>$L$2*B57/Data!D$504+$M$2*C57/Data!H$504+$N$2*D57/Data!L$504+$O$2*E57/Data!P$504</f>
        <v>9948.738155789548</v>
      </c>
      <c r="I57" s="4">
        <f t="shared" si="0"/>
        <v>51.26184421045218</v>
      </c>
    </row>
    <row r="58" spans="1:9" ht="15">
      <c r="A58" s="1">
        <f>Data!A61</f>
        <v>57</v>
      </c>
      <c r="B58" s="3">
        <f>Data!D$504*Data!D61/Data!D60</f>
        <v>11016.807270249676</v>
      </c>
      <c r="C58" s="3">
        <f>Data!H$504*Data!H61/Data!H60</f>
        <v>9627.888881233877</v>
      </c>
      <c r="D58" s="3">
        <f>Data!L$504*Data!L61/Data!L60</f>
        <v>6206.888511087524</v>
      </c>
      <c r="E58" s="3">
        <f>Data!P$504*Data!P61/Data!P60</f>
        <v>113.46886224931667</v>
      </c>
      <c r="G58" s="4">
        <f>$L$2*B58/Data!D$504+$M$2*C58/Data!H$504+$N$2*D58/Data!L$504+$O$2*E58/Data!P$504</f>
        <v>10019.352773235269</v>
      </c>
      <c r="I58" s="4">
        <f t="shared" si="0"/>
        <v>-19.352773235268614</v>
      </c>
    </row>
    <row r="59" spans="1:9" ht="15">
      <c r="A59" s="1">
        <f>Data!A62</f>
        <v>58</v>
      </c>
      <c r="B59" s="3">
        <f>Data!D$504*Data!D62/Data!D61</f>
        <v>10976.706233911362</v>
      </c>
      <c r="C59" s="3">
        <f>Data!H$504*Data!H62/Data!H61</f>
        <v>9630.335031826757</v>
      </c>
      <c r="D59" s="3">
        <f>Data!L$504*Data!L62/Data!L61</f>
        <v>6231.617272728634</v>
      </c>
      <c r="E59" s="3">
        <f>Data!P$504*Data!P62/Data!P61</f>
        <v>112.82947541458945</v>
      </c>
      <c r="G59" s="4">
        <f>$L$2*B59/Data!D$504+$M$2*C59/Data!H$504+$N$2*D59/Data!L$504+$O$2*E59/Data!P$504</f>
        <v>9998.218025573959</v>
      </c>
      <c r="I59" s="4">
        <f t="shared" si="0"/>
        <v>1.7819744260414154</v>
      </c>
    </row>
    <row r="60" spans="1:9" ht="15">
      <c r="A60" s="1">
        <f>Data!A63</f>
        <v>59</v>
      </c>
      <c r="B60" s="3">
        <f>Data!D$504*Data!D63/Data!D62</f>
        <v>11010.626612905638</v>
      </c>
      <c r="C60" s="3">
        <f>Data!H$504*Data!H63/Data!H62</f>
        <v>9600.436839032309</v>
      </c>
      <c r="D60" s="3">
        <f>Data!L$504*Data!L63/Data!L62</f>
        <v>6127.086120372227</v>
      </c>
      <c r="E60" s="3">
        <f>Data!P$504*Data!P63/Data!P62</f>
        <v>112.51355544141828</v>
      </c>
      <c r="G60" s="4">
        <f>$L$2*B60/Data!D$504+$M$2*C60/Data!H$504+$N$2*D60/Data!L$504+$O$2*E60/Data!P$504</f>
        <v>9978.725631515783</v>
      </c>
      <c r="I60" s="4">
        <f t="shared" si="0"/>
        <v>21.27436848421712</v>
      </c>
    </row>
    <row r="61" spans="1:9" ht="15">
      <c r="A61" s="1">
        <f>Data!A64</f>
        <v>60</v>
      </c>
      <c r="B61" s="3">
        <f>Data!D$504*Data!D64/Data!D63</f>
        <v>11101.855835484175</v>
      </c>
      <c r="C61" s="3">
        <f>Data!H$504*Data!H64/Data!H63</f>
        <v>9662.77875812543</v>
      </c>
      <c r="D61" s="3">
        <f>Data!L$504*Data!L64/Data!L63</f>
        <v>6280.893708107275</v>
      </c>
      <c r="E61" s="3">
        <f>Data!P$504*Data!P64/Data!P63</f>
        <v>111.73124356666236</v>
      </c>
      <c r="G61" s="4">
        <f>$L$2*B61/Data!D$504+$M$2*C61/Data!H$504+$N$2*D61/Data!L$504+$O$2*E61/Data!P$504</f>
        <v>10042.253586212715</v>
      </c>
      <c r="I61" s="4">
        <f t="shared" si="0"/>
        <v>-42.25358621271516</v>
      </c>
    </row>
    <row r="62" spans="1:9" ht="15">
      <c r="A62" s="1">
        <f>Data!A65</f>
        <v>61</v>
      </c>
      <c r="B62" s="3">
        <f>Data!D$504*Data!D65/Data!D64</f>
        <v>11068.695626898407</v>
      </c>
      <c r="C62" s="3">
        <f>Data!H$504*Data!H65/Data!H64</f>
        <v>9693.44479274344</v>
      </c>
      <c r="D62" s="3">
        <f>Data!L$504*Data!L65/Data!L64</f>
        <v>6284.189194360094</v>
      </c>
      <c r="E62" s="3">
        <f>Data!P$504*Data!P65/Data!P64</f>
        <v>113.89531272912421</v>
      </c>
      <c r="G62" s="4">
        <f>$L$2*B62/Data!D$504+$M$2*C62/Data!H$504+$N$2*D62/Data!L$504+$O$2*E62/Data!P$504</f>
        <v>10078.696693547494</v>
      </c>
      <c r="I62" s="4">
        <f t="shared" si="0"/>
        <v>-78.69669354749385</v>
      </c>
    </row>
    <row r="63" spans="1:9" ht="15">
      <c r="A63" s="1">
        <f>Data!A66</f>
        <v>62</v>
      </c>
      <c r="B63" s="3">
        <f>Data!D$504*Data!D66/Data!D65</f>
        <v>11039.984672935328</v>
      </c>
      <c r="C63" s="3">
        <f>Data!H$504*Data!H66/Data!H65</f>
        <v>9563.570135900654</v>
      </c>
      <c r="D63" s="3">
        <f>Data!L$504*Data!L66/Data!L65</f>
        <v>6178.335423506118</v>
      </c>
      <c r="E63" s="3">
        <f>Data!P$504*Data!P66/Data!P65</f>
        <v>111.15455848662889</v>
      </c>
      <c r="G63" s="4">
        <f>$L$2*B63/Data!D$504+$M$2*C63/Data!H$504+$N$2*D63/Data!L$504+$O$2*E63/Data!P$504</f>
        <v>9962.033478483252</v>
      </c>
      <c r="I63" s="4">
        <f t="shared" si="0"/>
        <v>37.96652151674789</v>
      </c>
    </row>
    <row r="64" spans="1:9" ht="15">
      <c r="A64" s="1">
        <f>Data!A67</f>
        <v>63</v>
      </c>
      <c r="B64" s="3">
        <f>Data!D$504*Data!D67/Data!D66</f>
        <v>10955.764018185788</v>
      </c>
      <c r="C64" s="3">
        <f>Data!H$504*Data!H67/Data!H66</f>
        <v>9565.688315769024</v>
      </c>
      <c r="D64" s="3">
        <f>Data!L$504*Data!L67/Data!L66</f>
        <v>6231.726129351509</v>
      </c>
      <c r="E64" s="3">
        <f>Data!P$504*Data!P67/Data!P66</f>
        <v>112.35013513228168</v>
      </c>
      <c r="G64" s="4">
        <f>$L$2*B64/Data!D$504+$M$2*C64/Data!H$504+$N$2*D64/Data!L$504+$O$2*E64/Data!P$504</f>
        <v>9961.935885024139</v>
      </c>
      <c r="I64" s="4">
        <f t="shared" si="0"/>
        <v>38.06411497586123</v>
      </c>
    </row>
    <row r="65" spans="1:9" ht="15">
      <c r="A65" s="1">
        <f>Data!A68</f>
        <v>64</v>
      </c>
      <c r="B65" s="3">
        <f>Data!D$504*Data!D68/Data!D67</f>
        <v>11026.731714970298</v>
      </c>
      <c r="C65" s="3">
        <f>Data!H$504*Data!H68/Data!H67</f>
        <v>9630.800630255926</v>
      </c>
      <c r="D65" s="3">
        <f>Data!L$504*Data!L68/Data!L67</f>
        <v>6230.231680405222</v>
      </c>
      <c r="E65" s="3">
        <f>Data!P$504*Data!P68/Data!P67</f>
        <v>113.00552711643823</v>
      </c>
      <c r="G65" s="4">
        <f>$L$2*B65/Data!D$504+$M$2*C65/Data!H$504+$N$2*D65/Data!L$504+$O$2*E65/Data!P$504</f>
        <v>10019.415605987642</v>
      </c>
      <c r="I65" s="4">
        <f t="shared" si="0"/>
        <v>-19.415605987642266</v>
      </c>
    </row>
    <row r="66" spans="1:9" ht="15">
      <c r="A66" s="1">
        <f>Data!A69</f>
        <v>65</v>
      </c>
      <c r="B66" s="3">
        <f>Data!D$504*Data!D69/Data!D68</f>
        <v>11043.406062784356</v>
      </c>
      <c r="C66" s="3">
        <f>Data!H$504*Data!H69/Data!H68</f>
        <v>9533.858709324384</v>
      </c>
      <c r="D66" s="3">
        <f>Data!L$504*Data!L69/Data!L68</f>
        <v>6227.7858922478545</v>
      </c>
      <c r="E66" s="3">
        <f>Data!P$504*Data!P69/Data!P68</f>
        <v>111.58440978778225</v>
      </c>
      <c r="G66" s="4">
        <f>$L$2*B66/Data!D$504+$M$2*C66/Data!H$504+$N$2*D66/Data!L$504+$O$2*E66/Data!P$504</f>
        <v>9969.585566376283</v>
      </c>
      <c r="I66" s="4">
        <f t="shared" si="0"/>
        <v>30.414433623716832</v>
      </c>
    </row>
    <row r="67" spans="1:9" ht="15">
      <c r="A67" s="1">
        <f>Data!A70</f>
        <v>66</v>
      </c>
      <c r="B67" s="3">
        <f>Data!D$504*Data!D70/Data!D69</f>
        <v>11100.310858712746</v>
      </c>
      <c r="C67" s="3">
        <f>Data!H$504*Data!H70/Data!H69</f>
        <v>9539.75598197121</v>
      </c>
      <c r="D67" s="3">
        <f>Data!L$504*Data!L70/Data!L69</f>
        <v>6181.893474758419</v>
      </c>
      <c r="E67" s="3">
        <f>Data!P$504*Data!P70/Data!P69</f>
        <v>115.07284728256148</v>
      </c>
      <c r="G67" s="4">
        <f>$L$2*B67/Data!D$504+$M$2*C67/Data!H$504+$N$2*D67/Data!L$504+$O$2*E67/Data!P$504</f>
        <v>10046.51779351477</v>
      </c>
      <c r="I67" s="4">
        <f aca="true" t="shared" si="2" ref="I67:I130">10000-G67</f>
        <v>-46.51779351476944</v>
      </c>
    </row>
    <row r="68" spans="1:9" ht="15">
      <c r="A68" s="1">
        <f>Data!A71</f>
        <v>67</v>
      </c>
      <c r="B68" s="3">
        <f>Data!D$504*Data!D71/Data!D70</f>
        <v>11052.46130283082</v>
      </c>
      <c r="C68" s="3">
        <f>Data!H$504*Data!H71/Data!H70</f>
        <v>9635.792057756313</v>
      </c>
      <c r="D68" s="3">
        <f>Data!L$504*Data!L71/Data!L70</f>
        <v>6239.507876446014</v>
      </c>
      <c r="E68" s="3">
        <f>Data!P$504*Data!P71/Data!P70</f>
        <v>112.15050300747703</v>
      </c>
      <c r="G68" s="4">
        <f>$L$2*B68/Data!D$504+$M$2*C68/Data!H$504+$N$2*D68/Data!L$504+$O$2*E68/Data!P$504</f>
        <v>10016.651966867534</v>
      </c>
      <c r="I68" s="4">
        <f t="shared" si="2"/>
        <v>-16.6519668675337</v>
      </c>
    </row>
    <row r="69" spans="1:9" ht="15">
      <c r="A69" s="1">
        <f>Data!A72</f>
        <v>68</v>
      </c>
      <c r="B69" s="3">
        <f>Data!D$504*Data!D72/Data!D71</f>
        <v>11070.739218378496</v>
      </c>
      <c r="C69" s="3">
        <f>Data!H$504*Data!H72/Data!H71</f>
        <v>9646.74704895487</v>
      </c>
      <c r="D69" s="3">
        <f>Data!L$504*Data!L72/Data!L71</f>
        <v>6193.8598979046</v>
      </c>
      <c r="E69" s="3">
        <f>Data!P$504*Data!P72/Data!P71</f>
        <v>112.25023356206061</v>
      </c>
      <c r="G69" s="4">
        <f>$L$2*B69/Data!D$504+$M$2*C69/Data!H$504+$N$2*D69/Data!L$504+$O$2*E69/Data!P$504</f>
        <v>10021.114468667276</v>
      </c>
      <c r="I69" s="4">
        <f t="shared" si="2"/>
        <v>-21.114468667276014</v>
      </c>
    </row>
    <row r="70" spans="1:9" ht="15">
      <c r="A70" s="1">
        <f>Data!A73</f>
        <v>69</v>
      </c>
      <c r="B70" s="3">
        <f>Data!D$504*Data!D73/Data!D72</f>
        <v>11054.958276083998</v>
      </c>
      <c r="C70" s="3">
        <f>Data!H$504*Data!H73/Data!H72</f>
        <v>9530.526103121167</v>
      </c>
      <c r="D70" s="3">
        <f>Data!L$504*Data!L73/Data!L72</f>
        <v>6136.273999365553</v>
      </c>
      <c r="E70" s="3">
        <f>Data!P$504*Data!P73/Data!P72</f>
        <v>112.73854419730912</v>
      </c>
      <c r="G70" s="4">
        <f>$L$2*B70/Data!D$504+$M$2*C70/Data!H$504+$N$2*D70/Data!L$504+$O$2*E70/Data!P$504</f>
        <v>9978.436837211051</v>
      </c>
      <c r="I70" s="4">
        <f t="shared" si="2"/>
        <v>21.56316278894883</v>
      </c>
    </row>
    <row r="71" spans="1:9" ht="15">
      <c r="A71" s="1">
        <f>Data!A74</f>
        <v>70</v>
      </c>
      <c r="B71" s="3">
        <f>Data!D$504*Data!D74/Data!D73</f>
        <v>10998.832726819015</v>
      </c>
      <c r="C71" s="3">
        <f>Data!H$504*Data!H74/Data!H73</f>
        <v>9633.494972300003</v>
      </c>
      <c r="D71" s="3">
        <f>Data!L$504*Data!L74/Data!L73</f>
        <v>6211.949453292965</v>
      </c>
      <c r="E71" s="3">
        <f>Data!P$504*Data!P74/Data!P73</f>
        <v>109.79101679116475</v>
      </c>
      <c r="G71" s="4">
        <f>$L$2*B71/Data!D$504+$M$2*C71/Data!H$504+$N$2*D71/Data!L$504+$O$2*E71/Data!P$504</f>
        <v>9950.200567516635</v>
      </c>
      <c r="I71" s="4">
        <f t="shared" si="2"/>
        <v>49.79943248336531</v>
      </c>
    </row>
    <row r="72" spans="1:9" ht="15">
      <c r="A72" s="1">
        <f>Data!A75</f>
        <v>71</v>
      </c>
      <c r="B72" s="3">
        <f>Data!D$504*Data!D75/Data!D74</f>
        <v>11026.579240224932</v>
      </c>
      <c r="C72" s="3">
        <f>Data!H$504*Data!H75/Data!H74</f>
        <v>9606.569245176373</v>
      </c>
      <c r="D72" s="3">
        <f>Data!L$504*Data!L75/Data!L74</f>
        <v>6210.412265414246</v>
      </c>
      <c r="E72" s="3">
        <f>Data!P$504*Data!P75/Data!P74</f>
        <v>113.14902919180376</v>
      </c>
      <c r="G72" s="4">
        <f>$L$2*B72/Data!D$504+$M$2*C72/Data!H$504+$N$2*D72/Data!L$504+$O$2*E72/Data!P$504</f>
        <v>10011.1352721686</v>
      </c>
      <c r="I72" s="4">
        <f t="shared" si="2"/>
        <v>-11.13527216859984</v>
      </c>
    </row>
    <row r="73" spans="1:9" ht="15">
      <c r="A73" s="1">
        <f>Data!A76</f>
        <v>72</v>
      </c>
      <c r="B73" s="3">
        <f>Data!D$504*Data!D76/Data!D75</f>
        <v>11026.854693022571</v>
      </c>
      <c r="C73" s="3">
        <f>Data!H$504*Data!H76/Data!H75</f>
        <v>9608.72924737004</v>
      </c>
      <c r="D73" s="3">
        <f>Data!L$504*Data!L76/Data!L75</f>
        <v>6244.6705212463685</v>
      </c>
      <c r="E73" s="3">
        <f>Data!P$504*Data!P76/Data!P75</f>
        <v>115.36594929338408</v>
      </c>
      <c r="G73" s="4">
        <f>$L$2*B73/Data!D$504+$M$2*C73/Data!H$504+$N$2*D73/Data!L$504+$O$2*E73/Data!P$504</f>
        <v>10056.734803804653</v>
      </c>
      <c r="I73" s="4">
        <f t="shared" si="2"/>
        <v>-56.734803804652984</v>
      </c>
    </row>
    <row r="74" spans="1:9" ht="15">
      <c r="A74" s="1">
        <f>Data!A77</f>
        <v>73</v>
      </c>
      <c r="B74" s="3">
        <f>Data!D$504*Data!D77/Data!D76</f>
        <v>10980.231975484607</v>
      </c>
      <c r="C74" s="3">
        <f>Data!H$504*Data!H77/Data!H76</f>
        <v>9630.090804555673</v>
      </c>
      <c r="D74" s="3">
        <f>Data!L$504*Data!L77/Data!L76</f>
        <v>6203.3434503742765</v>
      </c>
      <c r="E74" s="3">
        <f>Data!P$504*Data!P77/Data!P76</f>
        <v>112.28037260389874</v>
      </c>
      <c r="G74" s="4">
        <f>$L$2*B74/Data!D$504+$M$2*C74/Data!H$504+$N$2*D74/Data!L$504+$O$2*E74/Data!P$504</f>
        <v>9985.127266315898</v>
      </c>
      <c r="I74" s="4">
        <f t="shared" si="2"/>
        <v>14.872733684102059</v>
      </c>
    </row>
    <row r="75" spans="1:9" ht="15">
      <c r="A75" s="1">
        <f>Data!A78</f>
        <v>74</v>
      </c>
      <c r="B75" s="3">
        <f>Data!D$504*Data!D78/Data!D77</f>
        <v>10879.834311951707</v>
      </c>
      <c r="C75" s="3">
        <f>Data!H$504*Data!H78/Data!H77</f>
        <v>9511.549429526669</v>
      </c>
      <c r="D75" s="3">
        <f>Data!L$504*Data!L78/Data!L77</f>
        <v>6121.853820026505</v>
      </c>
      <c r="E75" s="3">
        <f>Data!P$504*Data!P78/Data!P77</f>
        <v>113.6775931936811</v>
      </c>
      <c r="G75" s="4">
        <f>$L$2*B75/Data!D$504+$M$2*C75/Data!H$504+$N$2*D75/Data!L$504+$O$2*E75/Data!P$504</f>
        <v>9923.273430812107</v>
      </c>
      <c r="I75" s="4">
        <f t="shared" si="2"/>
        <v>76.72656918789289</v>
      </c>
    </row>
    <row r="76" spans="1:9" ht="15">
      <c r="A76" s="1">
        <f>Data!A79</f>
        <v>75</v>
      </c>
      <c r="B76" s="3">
        <f>Data!D$504*Data!D79/Data!D78</f>
        <v>11035.45373271593</v>
      </c>
      <c r="C76" s="3">
        <f>Data!H$504*Data!H79/Data!H78</f>
        <v>9612.836350844373</v>
      </c>
      <c r="D76" s="3">
        <f>Data!L$504*Data!L79/Data!L78</f>
        <v>6210.621913220239</v>
      </c>
      <c r="E76" s="3">
        <f>Data!P$504*Data!P79/Data!P78</f>
        <v>112.46288638832917</v>
      </c>
      <c r="G76" s="4">
        <f>$L$2*B76/Data!D$504+$M$2*C76/Data!H$504+$N$2*D76/Data!L$504+$O$2*E76/Data!P$504</f>
        <v>10004.18493742595</v>
      </c>
      <c r="I76" s="4">
        <f t="shared" si="2"/>
        <v>-4.1849374259491015</v>
      </c>
    </row>
    <row r="77" spans="1:9" ht="15">
      <c r="A77" s="1">
        <f>Data!A80</f>
        <v>76</v>
      </c>
      <c r="B77" s="3">
        <f>Data!D$504*Data!D80/Data!D79</f>
        <v>11104.05948233584</v>
      </c>
      <c r="C77" s="3">
        <f>Data!H$504*Data!H80/Data!H79</f>
        <v>9703.050019490174</v>
      </c>
      <c r="D77" s="3">
        <f>Data!L$504*Data!L80/Data!L79</f>
        <v>6288.873073903502</v>
      </c>
      <c r="E77" s="3">
        <f>Data!P$504*Data!P80/Data!P79</f>
        <v>114.47305838915844</v>
      </c>
      <c r="G77" s="4">
        <f>$L$2*B77/Data!D$504+$M$2*C77/Data!H$504+$N$2*D77/Data!L$504+$O$2*E77/Data!P$504</f>
        <v>10105.529329952356</v>
      </c>
      <c r="I77" s="4">
        <f t="shared" si="2"/>
        <v>-105.52932995235642</v>
      </c>
    </row>
    <row r="78" spans="1:9" ht="15">
      <c r="A78" s="1">
        <f>Data!A81</f>
        <v>77</v>
      </c>
      <c r="B78" s="3">
        <f>Data!D$504*Data!D81/Data!D80</f>
        <v>11017.73293233759</v>
      </c>
      <c r="C78" s="3">
        <f>Data!H$504*Data!H81/Data!H80</f>
        <v>9629.89390270314</v>
      </c>
      <c r="D78" s="3">
        <f>Data!L$504*Data!L81/Data!L80</f>
        <v>6186.634301021092</v>
      </c>
      <c r="E78" s="3">
        <f>Data!P$504*Data!P81/Data!P80</f>
        <v>114.71624942955745</v>
      </c>
      <c r="G78" s="4">
        <f>$L$2*B78/Data!D$504+$M$2*C78/Data!H$504+$N$2*D78/Data!L$504+$O$2*E78/Data!P$504</f>
        <v>10039.161138137104</v>
      </c>
      <c r="I78" s="4">
        <f t="shared" si="2"/>
        <v>-39.16113813710399</v>
      </c>
    </row>
    <row r="79" spans="1:9" ht="15">
      <c r="A79" s="1">
        <f>Data!A82</f>
        <v>78</v>
      </c>
      <c r="B79" s="3">
        <f>Data!D$504*Data!D82/Data!D81</f>
        <v>10996.98922410781</v>
      </c>
      <c r="C79" s="3">
        <f>Data!H$504*Data!H82/Data!H81</f>
        <v>9623.132022122369</v>
      </c>
      <c r="D79" s="3">
        <f>Data!L$504*Data!L82/Data!L81</f>
        <v>6151.444199592251</v>
      </c>
      <c r="E79" s="3">
        <f>Data!P$504*Data!P82/Data!P81</f>
        <v>113.62265357320632</v>
      </c>
      <c r="G79" s="4">
        <f>$L$2*B79/Data!D$504+$M$2*C79/Data!H$504+$N$2*D79/Data!L$504+$O$2*E79/Data!P$504</f>
        <v>10004.458302562214</v>
      </c>
      <c r="I79" s="4">
        <f t="shared" si="2"/>
        <v>-4.458302562214158</v>
      </c>
    </row>
    <row r="80" spans="1:9" ht="15">
      <c r="A80" s="1">
        <f>Data!A83</f>
        <v>79</v>
      </c>
      <c r="B80" s="3">
        <f>Data!D$504*Data!D83/Data!D82</f>
        <v>11103.156332678102</v>
      </c>
      <c r="C80" s="3">
        <f>Data!H$504*Data!H83/Data!H82</f>
        <v>9637.20684354293</v>
      </c>
      <c r="D80" s="3">
        <f>Data!L$504*Data!L83/Data!L82</f>
        <v>6244.9997389059845</v>
      </c>
      <c r="E80" s="3">
        <f>Data!P$504*Data!P83/Data!P82</f>
        <v>112.44254128790415</v>
      </c>
      <c r="G80" s="4">
        <f>$L$2*B80/Data!D$504+$M$2*C80/Data!H$504+$N$2*D80/Data!L$504+$O$2*E80/Data!P$504</f>
        <v>10041.55444892676</v>
      </c>
      <c r="I80" s="4">
        <f t="shared" si="2"/>
        <v>-41.554448926759505</v>
      </c>
    </row>
    <row r="81" spans="1:9" ht="15">
      <c r="A81" s="1">
        <f>Data!A84</f>
        <v>80</v>
      </c>
      <c r="B81" s="3">
        <f>Data!D$504*Data!D84/Data!D83</f>
        <v>11064.905147490403</v>
      </c>
      <c r="C81" s="3">
        <f>Data!H$504*Data!H84/Data!H83</f>
        <v>9618.46604182463</v>
      </c>
      <c r="D81" s="3">
        <f>Data!L$504*Data!L84/Data!L83</f>
        <v>6267.351789561423</v>
      </c>
      <c r="E81" s="3">
        <f>Data!P$504*Data!P84/Data!P83</f>
        <v>112.89286017304099</v>
      </c>
      <c r="G81" s="4">
        <f>$L$2*B81/Data!D$504+$M$2*C81/Data!H$504+$N$2*D81/Data!L$504+$O$2*E81/Data!P$504</f>
        <v>10033.403954754152</v>
      </c>
      <c r="I81" s="4">
        <f t="shared" si="2"/>
        <v>-33.40395475415244</v>
      </c>
    </row>
    <row r="82" spans="1:9" ht="15">
      <c r="A82" s="1">
        <f>Data!A85</f>
        <v>81</v>
      </c>
      <c r="B82" s="3">
        <f>Data!D$504*Data!D85/Data!D84</f>
        <v>11002.08343240131</v>
      </c>
      <c r="C82" s="3">
        <f>Data!H$504*Data!H85/Data!H84</f>
        <v>9602.638169053442</v>
      </c>
      <c r="D82" s="3">
        <f>Data!L$504*Data!L85/Data!L84</f>
        <v>6194.025029936243</v>
      </c>
      <c r="E82" s="3">
        <f>Data!P$504*Data!P85/Data!P84</f>
        <v>113.7417991215282</v>
      </c>
      <c r="G82" s="4">
        <f>$L$2*B82/Data!D$504+$M$2*C82/Data!H$504+$N$2*D82/Data!L$504+$O$2*E82/Data!P$504</f>
        <v>10008.882170229552</v>
      </c>
      <c r="I82" s="4">
        <f t="shared" si="2"/>
        <v>-8.882170229551775</v>
      </c>
    </row>
    <row r="83" spans="1:9" ht="15">
      <c r="A83" s="1">
        <f>Data!A86</f>
        <v>82</v>
      </c>
      <c r="B83" s="3">
        <f>Data!D$504*Data!D86/Data!D85</f>
        <v>10994.444968182463</v>
      </c>
      <c r="C83" s="3">
        <f>Data!H$504*Data!H86/Data!H85</f>
        <v>9635.899272746185</v>
      </c>
      <c r="D83" s="3">
        <f>Data!L$504*Data!L86/Data!L85</f>
        <v>6224.408491600573</v>
      </c>
      <c r="E83" s="3">
        <f>Data!P$504*Data!P86/Data!P85</f>
        <v>113.26929078364262</v>
      </c>
      <c r="G83" s="4">
        <f>$L$2*B83/Data!D$504+$M$2*C83/Data!H$504+$N$2*D83/Data!L$504+$O$2*E83/Data!P$504</f>
        <v>10013.028391473817</v>
      </c>
      <c r="I83" s="4">
        <f t="shared" si="2"/>
        <v>-13.028391473817464</v>
      </c>
    </row>
    <row r="84" spans="1:9" ht="15">
      <c r="A84" s="1">
        <f>Data!A87</f>
        <v>83</v>
      </c>
      <c r="B84" s="3">
        <f>Data!D$504*Data!D87/Data!D86</f>
        <v>11048.15550293564</v>
      </c>
      <c r="C84" s="3">
        <f>Data!H$504*Data!H87/Data!H86</f>
        <v>9643.899145606594</v>
      </c>
      <c r="D84" s="3">
        <f>Data!L$504*Data!L87/Data!L86</f>
        <v>6214.365515782044</v>
      </c>
      <c r="E84" s="3">
        <f>Data!P$504*Data!P87/Data!P86</f>
        <v>112.12044973715356</v>
      </c>
      <c r="G84" s="4">
        <f>$L$2*B84/Data!D$504+$M$2*C84/Data!H$504+$N$2*D84/Data!L$504+$O$2*E84/Data!P$504</f>
        <v>10013.035131610503</v>
      </c>
      <c r="I84" s="4">
        <f t="shared" si="2"/>
        <v>-13.035131610502503</v>
      </c>
    </row>
    <row r="85" spans="1:9" ht="15">
      <c r="A85" s="1">
        <f>Data!A88</f>
        <v>84</v>
      </c>
      <c r="B85" s="3">
        <f>Data!D$504*Data!D88/Data!D87</f>
        <v>11040.866714290822</v>
      </c>
      <c r="C85" s="3">
        <f>Data!H$504*Data!H88/Data!H87</f>
        <v>9548.890206158603</v>
      </c>
      <c r="D85" s="3">
        <f>Data!L$504*Data!L88/Data!L87</f>
        <v>6203.293235542328</v>
      </c>
      <c r="E85" s="3">
        <f>Data!P$504*Data!P88/Data!P87</f>
        <v>112.05588472184112</v>
      </c>
      <c r="G85" s="4">
        <f>$L$2*B85/Data!D$504+$M$2*C85/Data!H$504+$N$2*D85/Data!L$504+$O$2*E85/Data!P$504</f>
        <v>9977.769077058627</v>
      </c>
      <c r="I85" s="4">
        <f t="shared" si="2"/>
        <v>22.230922941373137</v>
      </c>
    </row>
    <row r="86" spans="1:9" ht="15">
      <c r="A86" s="1">
        <f>Data!A89</f>
        <v>85</v>
      </c>
      <c r="B86" s="3">
        <f>Data!D$504*Data!D89/Data!D88</f>
        <v>11010.526982628839</v>
      </c>
      <c r="C86" s="3">
        <f>Data!H$504*Data!H89/Data!H88</f>
        <v>9655.980664056166</v>
      </c>
      <c r="D86" s="3">
        <f>Data!L$504*Data!L89/Data!L88</f>
        <v>6211.041988787058</v>
      </c>
      <c r="E86" s="3">
        <f>Data!P$504*Data!P89/Data!P88</f>
        <v>113.55215945077194</v>
      </c>
      <c r="G86" s="4">
        <f>$L$2*B86/Data!D$504+$M$2*C86/Data!H$504+$N$2*D86/Data!L$504+$O$2*E86/Data!P$504</f>
        <v>10027.998862234139</v>
      </c>
      <c r="I86" s="4">
        <f t="shared" si="2"/>
        <v>-27.99886223413887</v>
      </c>
    </row>
    <row r="87" spans="1:9" ht="15">
      <c r="A87" s="1">
        <f>Data!A90</f>
        <v>86</v>
      </c>
      <c r="B87" s="3">
        <f>Data!D$504*Data!D90/Data!D89</f>
        <v>11023.778340118775</v>
      </c>
      <c r="C87" s="3">
        <f>Data!H$504*Data!H90/Data!H89</f>
        <v>9660.118917340793</v>
      </c>
      <c r="D87" s="3">
        <f>Data!L$504*Data!L90/Data!L89</f>
        <v>6248.142741750827</v>
      </c>
      <c r="E87" s="3">
        <f>Data!P$504*Data!P90/Data!P89</f>
        <v>113.02233476961449</v>
      </c>
      <c r="G87" s="4">
        <f>$L$2*B87/Data!D$504+$M$2*C87/Data!H$504+$N$2*D87/Data!L$504+$O$2*E87/Data!P$504</f>
        <v>10030.6925085656</v>
      </c>
      <c r="I87" s="4">
        <f t="shared" si="2"/>
        <v>-30.692508565600292</v>
      </c>
    </row>
    <row r="88" spans="1:9" ht="15">
      <c r="A88" s="1">
        <f>Data!A91</f>
        <v>87</v>
      </c>
      <c r="B88" s="3">
        <f>Data!D$504*Data!D91/Data!D90</f>
        <v>11110.880757101684</v>
      </c>
      <c r="C88" s="3">
        <f>Data!H$504*Data!H91/Data!H90</f>
        <v>9632.846328764448</v>
      </c>
      <c r="D88" s="3">
        <f>Data!L$504*Data!L91/Data!L90</f>
        <v>6214.758881789499</v>
      </c>
      <c r="E88" s="3">
        <f>Data!P$504*Data!P91/Data!P90</f>
        <v>113.38535079477683</v>
      </c>
      <c r="G88" s="4">
        <f>$L$2*B88/Data!D$504+$M$2*C88/Data!H$504+$N$2*D88/Data!L$504+$O$2*E88/Data!P$504</f>
        <v>10054.830990589802</v>
      </c>
      <c r="I88" s="4">
        <f t="shared" si="2"/>
        <v>-54.83099058980224</v>
      </c>
    </row>
    <row r="89" spans="1:9" ht="15">
      <c r="A89" s="1">
        <f>Data!A92</f>
        <v>88</v>
      </c>
      <c r="B89" s="3">
        <f>Data!D$504*Data!D92/Data!D91</f>
        <v>11047.58956210799</v>
      </c>
      <c r="C89" s="3">
        <f>Data!H$504*Data!H92/Data!H91</f>
        <v>9596.619086028943</v>
      </c>
      <c r="D89" s="3">
        <f>Data!L$504*Data!L92/Data!L91</f>
        <v>6198.082750085704</v>
      </c>
      <c r="E89" s="3">
        <f>Data!P$504*Data!P92/Data!P91</f>
        <v>113.3252548046837</v>
      </c>
      <c r="G89" s="4">
        <f>$L$2*B89/Data!D$504+$M$2*C89/Data!H$504+$N$2*D89/Data!L$504+$O$2*E89/Data!P$504</f>
        <v>10016.786090860134</v>
      </c>
      <c r="I89" s="4">
        <f t="shared" si="2"/>
        <v>-16.78609086013421</v>
      </c>
    </row>
    <row r="90" spans="1:9" ht="15">
      <c r="A90" s="1">
        <f>Data!A93</f>
        <v>89</v>
      </c>
      <c r="B90" s="3">
        <f>Data!D$504*Data!D93/Data!D92</f>
        <v>11018.296094996433</v>
      </c>
      <c r="C90" s="3">
        <f>Data!H$504*Data!H93/Data!H92</f>
        <v>9550.145812847191</v>
      </c>
      <c r="D90" s="3">
        <f>Data!L$504*Data!L93/Data!L92</f>
        <v>6176.433195626345</v>
      </c>
      <c r="E90" s="3">
        <f>Data!P$504*Data!P93/Data!P92</f>
        <v>112.73866029588886</v>
      </c>
      <c r="G90" s="4">
        <f>$L$2*B90/Data!D$504+$M$2*C90/Data!H$504+$N$2*D90/Data!L$504+$O$2*E90/Data!P$504</f>
        <v>9977.7419758329</v>
      </c>
      <c r="I90" s="4">
        <f t="shared" si="2"/>
        <v>22.258024167100302</v>
      </c>
    </row>
    <row r="91" spans="1:9" ht="15">
      <c r="A91" s="1">
        <f>Data!A94</f>
        <v>90</v>
      </c>
      <c r="B91" s="3">
        <f>Data!D$504*Data!D94/Data!D93</f>
        <v>11048.682113578436</v>
      </c>
      <c r="C91" s="3">
        <f>Data!H$504*Data!H94/Data!H93</f>
        <v>9615.853447480713</v>
      </c>
      <c r="D91" s="3">
        <f>Data!L$504*Data!L94/Data!L93</f>
        <v>6197.0916612332</v>
      </c>
      <c r="E91" s="3">
        <f>Data!P$504*Data!P94/Data!P93</f>
        <v>111.59007735158318</v>
      </c>
      <c r="G91" s="4">
        <f>$L$2*B91/Data!D$504+$M$2*C91/Data!H$504+$N$2*D91/Data!L$504+$O$2*E91/Data!P$504</f>
        <v>9992.274020102457</v>
      </c>
      <c r="I91" s="4">
        <f t="shared" si="2"/>
        <v>7.725979897542857</v>
      </c>
    </row>
    <row r="92" spans="1:9" ht="15">
      <c r="A92" s="1">
        <f>Data!A95</f>
        <v>91</v>
      </c>
      <c r="B92" s="3">
        <f>Data!D$504*Data!D95/Data!D94</f>
        <v>11015.475745326077</v>
      </c>
      <c r="C92" s="3">
        <f>Data!H$504*Data!H95/Data!H94</f>
        <v>9605.869467900278</v>
      </c>
      <c r="D92" s="3">
        <f>Data!L$504*Data!L95/Data!L94</f>
        <v>6242.145861249961</v>
      </c>
      <c r="E92" s="3">
        <f>Data!P$504*Data!P95/Data!P94</f>
        <v>114.18414301491308</v>
      </c>
      <c r="G92" s="4">
        <f>$L$2*B92/Data!D$504+$M$2*C92/Data!H$504+$N$2*D92/Data!L$504+$O$2*E92/Data!P$504</f>
        <v>10030.354514659193</v>
      </c>
      <c r="I92" s="4">
        <f t="shared" si="2"/>
        <v>-30.354514659193228</v>
      </c>
    </row>
    <row r="93" spans="1:9" ht="15">
      <c r="A93" s="1">
        <f>Data!A96</f>
        <v>92</v>
      </c>
      <c r="B93" s="3">
        <f>Data!D$504*Data!D96/Data!D95</f>
        <v>10984.37024575834</v>
      </c>
      <c r="C93" s="3">
        <f>Data!H$504*Data!H96/Data!H95</f>
        <v>9558.795276514851</v>
      </c>
      <c r="D93" s="3">
        <f>Data!L$504*Data!L96/Data!L95</f>
        <v>6186.076653674244</v>
      </c>
      <c r="E93" s="3">
        <f>Data!P$504*Data!P96/Data!P95</f>
        <v>112.9611215877186</v>
      </c>
      <c r="G93" s="4">
        <f>$L$2*B93/Data!D$504+$M$2*C93/Data!H$504+$N$2*D93/Data!L$504+$O$2*E93/Data!P$504</f>
        <v>9973.631853425053</v>
      </c>
      <c r="I93" s="4">
        <f t="shared" si="2"/>
        <v>26.368146574946877</v>
      </c>
    </row>
    <row r="94" spans="1:9" ht="15">
      <c r="A94" s="1">
        <f>Data!A97</f>
        <v>93</v>
      </c>
      <c r="B94" s="3">
        <f>Data!D$504*Data!D97/Data!D96</f>
        <v>10952.810805080004</v>
      </c>
      <c r="C94" s="3">
        <f>Data!H$504*Data!H97/Data!H96</f>
        <v>9601.351995003763</v>
      </c>
      <c r="D94" s="3">
        <f>Data!L$504*Data!L97/Data!L96</f>
        <v>6132.840562330923</v>
      </c>
      <c r="E94" s="3">
        <f>Data!P$504*Data!P97/Data!P96</f>
        <v>112.85720278648668</v>
      </c>
      <c r="G94" s="4">
        <f>$L$2*B94/Data!D$504+$M$2*C94/Data!H$504+$N$2*D94/Data!L$504+$O$2*E94/Data!P$504</f>
        <v>9965.049688760168</v>
      </c>
      <c r="I94" s="4">
        <f t="shared" si="2"/>
        <v>34.950311239832445</v>
      </c>
    </row>
    <row r="95" spans="1:9" ht="15">
      <c r="A95" s="1">
        <f>Data!A98</f>
        <v>94</v>
      </c>
      <c r="B95" s="3">
        <f>Data!D$504*Data!D98/Data!D97</f>
        <v>11171.506696734481</v>
      </c>
      <c r="C95" s="3">
        <f>Data!H$504*Data!H98/Data!H97</f>
        <v>9660.801136931228</v>
      </c>
      <c r="D95" s="3">
        <f>Data!L$504*Data!L98/Data!L97</f>
        <v>6284.191185655003</v>
      </c>
      <c r="E95" s="3">
        <f>Data!P$504*Data!P98/Data!P97</f>
        <v>113.88477421840354</v>
      </c>
      <c r="G95" s="4">
        <f>$L$2*B95/Data!D$504+$M$2*C95/Data!H$504+$N$2*D95/Data!L$504+$O$2*E95/Data!P$504</f>
        <v>10105.619965932521</v>
      </c>
      <c r="I95" s="4">
        <f t="shared" si="2"/>
        <v>-105.61996593252115</v>
      </c>
    </row>
    <row r="96" spans="1:9" ht="15">
      <c r="A96" s="1">
        <f>Data!A99</f>
        <v>95</v>
      </c>
      <c r="B96" s="3">
        <f>Data!D$504*Data!D99/Data!D98</f>
        <v>11014.086770722677</v>
      </c>
      <c r="C96" s="3">
        <f>Data!H$504*Data!H99/Data!H98</f>
        <v>9616.34938345785</v>
      </c>
      <c r="D96" s="3">
        <f>Data!L$504*Data!L99/Data!L98</f>
        <v>6201.908605287818</v>
      </c>
      <c r="E96" s="3">
        <f>Data!P$504*Data!P99/Data!P98</f>
        <v>112.39170377433356</v>
      </c>
      <c r="G96" s="4">
        <f>$L$2*B96/Data!D$504+$M$2*C96/Data!H$504+$N$2*D96/Data!L$504+$O$2*E96/Data!P$504</f>
        <v>9994.86138006629</v>
      </c>
      <c r="I96" s="4">
        <f t="shared" si="2"/>
        <v>5.138619933710288</v>
      </c>
    </row>
    <row r="97" spans="1:9" ht="15">
      <c r="A97" s="1">
        <f>Data!A100</f>
        <v>96</v>
      </c>
      <c r="B97" s="3">
        <f>Data!D$504*Data!D100/Data!D99</f>
        <v>10988.23079825493</v>
      </c>
      <c r="C97" s="3">
        <f>Data!H$504*Data!H100/Data!H99</f>
        <v>9554.821202465508</v>
      </c>
      <c r="D97" s="3">
        <f>Data!L$504*Data!L100/Data!L99</f>
        <v>6228.641162125573</v>
      </c>
      <c r="E97" s="3">
        <f>Data!P$504*Data!P100/Data!P99</f>
        <v>112.65836462433522</v>
      </c>
      <c r="G97" s="4">
        <f>$L$2*B97/Data!D$504+$M$2*C97/Data!H$504+$N$2*D97/Data!L$504+$O$2*E97/Data!P$504</f>
        <v>9975.288795666733</v>
      </c>
      <c r="I97" s="4">
        <f t="shared" si="2"/>
        <v>24.711204333267233</v>
      </c>
    </row>
    <row r="98" spans="1:9" ht="15">
      <c r="A98" s="1">
        <f>Data!A101</f>
        <v>97</v>
      </c>
      <c r="B98" s="3">
        <f>Data!D$504*Data!D101/Data!D100</f>
        <v>11037.571883624927</v>
      </c>
      <c r="C98" s="3">
        <f>Data!H$504*Data!H101/Data!H100</f>
        <v>9641.07911508372</v>
      </c>
      <c r="D98" s="3">
        <f>Data!L$504*Data!L101/Data!L100</f>
        <v>6192.187910143033</v>
      </c>
      <c r="E98" s="3">
        <f>Data!P$504*Data!P101/Data!P100</f>
        <v>113.58316355779232</v>
      </c>
      <c r="G98" s="4">
        <f>$L$2*B98/Data!D$504+$M$2*C98/Data!H$504+$N$2*D98/Data!L$504+$O$2*E98/Data!P$504</f>
        <v>10030.665729418146</v>
      </c>
      <c r="I98" s="4">
        <f t="shared" si="2"/>
        <v>-30.66572941814593</v>
      </c>
    </row>
    <row r="99" spans="1:9" ht="15">
      <c r="A99" s="1">
        <f>Data!A102</f>
        <v>98</v>
      </c>
      <c r="B99" s="3">
        <f>Data!D$504*Data!D102/Data!D101</f>
        <v>10949.042889503706</v>
      </c>
      <c r="C99" s="3">
        <f>Data!H$504*Data!H102/Data!H101</f>
        <v>9413.742525193855</v>
      </c>
      <c r="D99" s="3">
        <f>Data!L$504*Data!L102/Data!L101</f>
        <v>6089.7291357102295</v>
      </c>
      <c r="E99" s="3">
        <f>Data!P$504*Data!P102/Data!P101</f>
        <v>111.58615426145047</v>
      </c>
      <c r="G99" s="4">
        <f>$L$2*B99/Data!D$504+$M$2*C99/Data!H$504+$N$2*D99/Data!L$504+$O$2*E99/Data!P$504</f>
        <v>9875.568785487174</v>
      </c>
      <c r="I99" s="4">
        <f t="shared" si="2"/>
        <v>124.43121451282605</v>
      </c>
    </row>
    <row r="100" spans="1:9" ht="15">
      <c r="A100" s="1">
        <f>Data!A103</f>
        <v>99</v>
      </c>
      <c r="B100" s="3">
        <f>Data!D$504*Data!D103/Data!D102</f>
        <v>11038.586853535366</v>
      </c>
      <c r="C100" s="3">
        <f>Data!H$504*Data!H103/Data!H102</f>
        <v>9627.850289559892</v>
      </c>
      <c r="D100" s="3">
        <f>Data!L$504*Data!L103/Data!L102</f>
        <v>6223.676605147976</v>
      </c>
      <c r="E100" s="3">
        <f>Data!P$504*Data!P103/Data!P102</f>
        <v>113.15808496106847</v>
      </c>
      <c r="G100" s="4">
        <f>$L$2*B100/Data!D$504+$M$2*C100/Data!H$504+$N$2*D100/Data!L$504+$O$2*E100/Data!P$504</f>
        <v>10024.443139439558</v>
      </c>
      <c r="I100" s="4">
        <f t="shared" si="2"/>
        <v>-24.443139439557854</v>
      </c>
    </row>
    <row r="101" spans="1:9" ht="15">
      <c r="A101" s="1">
        <f>Data!A104</f>
        <v>100</v>
      </c>
      <c r="B101" s="3">
        <f>Data!D$504*Data!D104/Data!D103</f>
        <v>11044.749291239148</v>
      </c>
      <c r="C101" s="3">
        <f>Data!H$504*Data!H104/Data!H103</f>
        <v>9517.999229929048</v>
      </c>
      <c r="D101" s="3">
        <f>Data!L$504*Data!L104/Data!L103</f>
        <v>6139.225600464193</v>
      </c>
      <c r="E101" s="3">
        <f>Data!P$504*Data!P104/Data!P103</f>
        <v>110.67571314707314</v>
      </c>
      <c r="G101" s="4">
        <f>$L$2*B101/Data!D$504+$M$2*C101/Data!H$504+$N$2*D101/Data!L$504+$O$2*E101/Data!P$504</f>
        <v>9934.725406406878</v>
      </c>
      <c r="I101" s="4">
        <f t="shared" si="2"/>
        <v>65.27459359312161</v>
      </c>
    </row>
    <row r="102" spans="1:9" ht="15">
      <c r="A102" s="1">
        <f>Data!A105</f>
        <v>101</v>
      </c>
      <c r="B102" s="3">
        <f>Data!D$504*Data!D105/Data!D104</f>
        <v>11086.568606962135</v>
      </c>
      <c r="C102" s="3">
        <f>Data!H$504*Data!H105/Data!H104</f>
        <v>9740.148433555125</v>
      </c>
      <c r="D102" s="3">
        <f>Data!L$504*Data!L105/Data!L104</f>
        <v>6294.230757225952</v>
      </c>
      <c r="E102" s="3">
        <f>Data!P$504*Data!P105/Data!P104</f>
        <v>111.36469015666093</v>
      </c>
      <c r="G102" s="4">
        <f>$L$2*B102/Data!D$504+$M$2*C102/Data!H$504+$N$2*D102/Data!L$504+$O$2*E102/Data!P$504</f>
        <v>10056.537099311017</v>
      </c>
      <c r="I102" s="4">
        <f t="shared" si="2"/>
        <v>-56.5370993110173</v>
      </c>
    </row>
    <row r="103" spans="1:9" ht="15">
      <c r="A103" s="1">
        <f>Data!A106</f>
        <v>102</v>
      </c>
      <c r="B103" s="3">
        <f>Data!D$504*Data!D106/Data!D105</f>
        <v>11058.257154609915</v>
      </c>
      <c r="C103" s="3">
        <f>Data!H$504*Data!H106/Data!H105</f>
        <v>9707.198348183874</v>
      </c>
      <c r="D103" s="3">
        <f>Data!L$504*Data!L106/Data!L105</f>
        <v>6229.9181714395945</v>
      </c>
      <c r="E103" s="3">
        <f>Data!P$504*Data!P106/Data!P105</f>
        <v>114.38339421519753</v>
      </c>
      <c r="G103" s="4">
        <f>$L$2*B103/Data!D$504+$M$2*C103/Data!H$504+$N$2*D103/Data!L$504+$O$2*E103/Data!P$504</f>
        <v>10079.105912814644</v>
      </c>
      <c r="I103" s="4">
        <f t="shared" si="2"/>
        <v>-79.1059128146444</v>
      </c>
    </row>
    <row r="104" spans="1:9" ht="15">
      <c r="A104" s="1">
        <f>Data!A107</f>
        <v>103</v>
      </c>
      <c r="B104" s="3">
        <f>Data!D$504*Data!D107/Data!D106</f>
        <v>11045.331181021465</v>
      </c>
      <c r="C104" s="3">
        <f>Data!H$504*Data!H107/Data!H106</f>
        <v>9566.974052160791</v>
      </c>
      <c r="D104" s="3">
        <f>Data!L$504*Data!L107/Data!L106</f>
        <v>6170.812422609692</v>
      </c>
      <c r="E104" s="3">
        <f>Data!P$504*Data!P107/Data!P106</f>
        <v>113.41665421138121</v>
      </c>
      <c r="G104" s="4">
        <f>$L$2*B104/Data!D$504+$M$2*C104/Data!H$504+$N$2*D104/Data!L$504+$O$2*E104/Data!P$504</f>
        <v>10003.924414064553</v>
      </c>
      <c r="I104" s="4">
        <f t="shared" si="2"/>
        <v>-3.9244140645532752</v>
      </c>
    </row>
    <row r="105" spans="1:9" ht="15">
      <c r="A105" s="1">
        <f>Data!A108</f>
        <v>104</v>
      </c>
      <c r="B105" s="3">
        <f>Data!D$504*Data!D108/Data!D107</f>
        <v>11017.294684878072</v>
      </c>
      <c r="C105" s="3">
        <f>Data!H$504*Data!H108/Data!H107</f>
        <v>9633.42097345688</v>
      </c>
      <c r="D105" s="3">
        <f>Data!L$504*Data!L108/Data!L107</f>
        <v>6176.181001757685</v>
      </c>
      <c r="E105" s="3">
        <f>Data!P$504*Data!P108/Data!P107</f>
        <v>113.40559268722957</v>
      </c>
      <c r="G105" s="4">
        <f>$L$2*B105/Data!D$504+$M$2*C105/Data!H$504+$N$2*D105/Data!L$504+$O$2*E105/Data!P$504</f>
        <v>10015.184368780563</v>
      </c>
      <c r="I105" s="4">
        <f t="shared" si="2"/>
        <v>-15.18436878056309</v>
      </c>
    </row>
    <row r="106" spans="1:9" ht="15">
      <c r="A106" s="1">
        <f>Data!A109</f>
        <v>105</v>
      </c>
      <c r="B106" s="3">
        <f>Data!D$504*Data!D109/Data!D108</f>
        <v>11013.979998314404</v>
      </c>
      <c r="C106" s="3">
        <f>Data!H$504*Data!H109/Data!H108</f>
        <v>9612.771745797128</v>
      </c>
      <c r="D106" s="3">
        <f>Data!L$504*Data!L109/Data!L108</f>
        <v>6193.684249629549</v>
      </c>
      <c r="E106" s="3">
        <f>Data!P$504*Data!P109/Data!P108</f>
        <v>112.80831731008664</v>
      </c>
      <c r="G106" s="4">
        <f>$L$2*B106/Data!D$504+$M$2*C106/Data!H$504+$N$2*D106/Data!L$504+$O$2*E106/Data!P$504</f>
        <v>9999.763500170138</v>
      </c>
      <c r="I106" s="4">
        <f t="shared" si="2"/>
        <v>0.2364998298617138</v>
      </c>
    </row>
    <row r="107" spans="1:9" ht="15">
      <c r="A107" s="1">
        <f>Data!A110</f>
        <v>106</v>
      </c>
      <c r="B107" s="3">
        <f>Data!D$504*Data!D110/Data!D109</f>
        <v>11019.955202789959</v>
      </c>
      <c r="C107" s="3">
        <f>Data!H$504*Data!H110/Data!H109</f>
        <v>9650.280139706825</v>
      </c>
      <c r="D107" s="3">
        <f>Data!L$504*Data!L110/Data!L109</f>
        <v>6263.742019753891</v>
      </c>
      <c r="E107" s="3">
        <f>Data!P$504*Data!P110/Data!P109</f>
        <v>112.36440647411727</v>
      </c>
      <c r="G107" s="4">
        <f>$L$2*B107/Data!D$504+$M$2*C107/Data!H$504+$N$2*D107/Data!L$504+$O$2*E107/Data!P$504</f>
        <v>10017.08315239578</v>
      </c>
      <c r="I107" s="4">
        <f t="shared" si="2"/>
        <v>-17.083152395780417</v>
      </c>
    </row>
    <row r="108" spans="1:9" ht="15">
      <c r="A108" s="1">
        <f>Data!A111</f>
        <v>107</v>
      </c>
      <c r="B108" s="3">
        <f>Data!D$504*Data!D111/Data!D110</f>
        <v>10944.54481025472</v>
      </c>
      <c r="C108" s="3">
        <f>Data!H$504*Data!H111/Data!H110</f>
        <v>9582.114222737058</v>
      </c>
      <c r="D108" s="3">
        <f>Data!L$504*Data!L111/Data!L110</f>
        <v>6168.221199210912</v>
      </c>
      <c r="E108" s="3">
        <f>Data!P$504*Data!P111/Data!P110</f>
        <v>113.37661639130923</v>
      </c>
      <c r="G108" s="4">
        <f>$L$2*B108/Data!D$504+$M$2*C108/Data!H$504+$N$2*D108/Data!L$504+$O$2*E108/Data!P$504</f>
        <v>9970.951866248459</v>
      </c>
      <c r="I108" s="4">
        <f t="shared" si="2"/>
        <v>29.048133751541172</v>
      </c>
    </row>
    <row r="109" spans="1:9" ht="15">
      <c r="A109" s="1">
        <f>Data!A112</f>
        <v>108</v>
      </c>
      <c r="B109" s="3">
        <f>Data!D$504*Data!D112/Data!D111</f>
        <v>11072.094581459241</v>
      </c>
      <c r="C109" s="3">
        <f>Data!H$504*Data!H112/Data!H111</f>
        <v>9663.721172493833</v>
      </c>
      <c r="D109" s="3">
        <f>Data!L$504*Data!L112/Data!L111</f>
        <v>6230.687691399336</v>
      </c>
      <c r="E109" s="3">
        <f>Data!P$504*Data!P112/Data!P111</f>
        <v>112.90677713978641</v>
      </c>
      <c r="G109" s="4">
        <f>$L$2*B109/Data!D$504+$M$2*C109/Data!H$504+$N$2*D109/Data!L$504+$O$2*E109/Data!P$504</f>
        <v>10044.48895981849</v>
      </c>
      <c r="I109" s="4">
        <f t="shared" si="2"/>
        <v>-44.48895981848909</v>
      </c>
    </row>
    <row r="110" spans="1:9" ht="15">
      <c r="A110" s="1">
        <f>Data!A113</f>
        <v>109</v>
      </c>
      <c r="B110" s="3">
        <f>Data!D$504*Data!D113/Data!D112</f>
        <v>11099.419668911265</v>
      </c>
      <c r="C110" s="3">
        <f>Data!H$504*Data!H113/Data!H112</f>
        <v>9631.412995332743</v>
      </c>
      <c r="D110" s="3">
        <f>Data!L$504*Data!L113/Data!L112</f>
        <v>6237.145926399648</v>
      </c>
      <c r="E110" s="3">
        <f>Data!P$504*Data!P113/Data!P112</f>
        <v>113.8377661624476</v>
      </c>
      <c r="G110" s="4">
        <f>$L$2*B110/Data!D$504+$M$2*C110/Data!H$504+$N$2*D110/Data!L$504+$O$2*E110/Data!P$504</f>
        <v>10061.854301423271</v>
      </c>
      <c r="I110" s="4">
        <f t="shared" si="2"/>
        <v>-61.854301423270954</v>
      </c>
    </row>
    <row r="111" spans="1:9" ht="15">
      <c r="A111" s="1">
        <f>Data!A114</f>
        <v>110</v>
      </c>
      <c r="B111" s="3">
        <f>Data!D$504*Data!D114/Data!D113</f>
        <v>10917.958929183465</v>
      </c>
      <c r="C111" s="3">
        <f>Data!H$504*Data!H114/Data!H113</f>
        <v>9556.428045975386</v>
      </c>
      <c r="D111" s="3">
        <f>Data!L$504*Data!L114/Data!L113</f>
        <v>6175.039692839636</v>
      </c>
      <c r="E111" s="3">
        <f>Data!P$504*Data!P114/Data!P113</f>
        <v>112.53361257430774</v>
      </c>
      <c r="G111" s="4">
        <f>$L$2*B111/Data!D$504+$M$2*C111/Data!H$504+$N$2*D111/Data!L$504+$O$2*E111/Data!P$504</f>
        <v>9939.432348138722</v>
      </c>
      <c r="I111" s="4">
        <f t="shared" si="2"/>
        <v>60.56765186127814</v>
      </c>
    </row>
    <row r="112" spans="1:9" ht="15">
      <c r="A112" s="1">
        <f>Data!A115</f>
        <v>111</v>
      </c>
      <c r="B112" s="3">
        <f>Data!D$504*Data!D115/Data!D114</f>
        <v>11008.360180730986</v>
      </c>
      <c r="C112" s="3">
        <f>Data!H$504*Data!H115/Data!H114</f>
        <v>9482.461007099577</v>
      </c>
      <c r="D112" s="3">
        <f>Data!L$504*Data!L115/Data!L114</f>
        <v>6137.211240899226</v>
      </c>
      <c r="E112" s="3">
        <f>Data!P$504*Data!P115/Data!P114</f>
        <v>112.08665501929869</v>
      </c>
      <c r="G112" s="4">
        <f>$L$2*B112/Data!D$504+$M$2*C112/Data!H$504+$N$2*D112/Data!L$504+$O$2*E112/Data!P$504</f>
        <v>9935.100593425454</v>
      </c>
      <c r="I112" s="4">
        <f t="shared" si="2"/>
        <v>64.89940657454645</v>
      </c>
    </row>
    <row r="113" spans="1:9" ht="15">
      <c r="A113" s="1">
        <f>Data!A116</f>
        <v>112</v>
      </c>
      <c r="B113" s="3">
        <f>Data!D$504*Data!D116/Data!D115</f>
        <v>11025.378881975043</v>
      </c>
      <c r="C113" s="3">
        <f>Data!H$504*Data!H116/Data!H115</f>
        <v>9609.89711820871</v>
      </c>
      <c r="D113" s="3">
        <f>Data!L$504*Data!L116/Data!L115</f>
        <v>6256.47206806794</v>
      </c>
      <c r="E113" s="3">
        <f>Data!P$504*Data!P116/Data!P115</f>
        <v>112.74662029525659</v>
      </c>
      <c r="G113" s="4">
        <f>$L$2*B113/Data!D$504+$M$2*C113/Data!H$504+$N$2*D113/Data!L$504+$O$2*E113/Data!P$504</f>
        <v>10012.034638440786</v>
      </c>
      <c r="I113" s="4">
        <f t="shared" si="2"/>
        <v>-12.034638440785784</v>
      </c>
    </row>
    <row r="114" spans="1:9" ht="15">
      <c r="A114" s="1">
        <f>Data!A117</f>
        <v>113</v>
      </c>
      <c r="B114" s="3">
        <f>Data!D$504*Data!D117/Data!D116</f>
        <v>11050.764981738528</v>
      </c>
      <c r="C114" s="3">
        <f>Data!H$504*Data!H117/Data!H116</f>
        <v>9620.29602483108</v>
      </c>
      <c r="D114" s="3">
        <f>Data!L$504*Data!L117/Data!L116</f>
        <v>6238.64617214049</v>
      </c>
      <c r="E114" s="3">
        <f>Data!P$504*Data!P117/Data!P116</f>
        <v>113.30270445725023</v>
      </c>
      <c r="G114" s="4">
        <f>$L$2*B114/Data!D$504+$M$2*C114/Data!H$504+$N$2*D114/Data!L$504+$O$2*E114/Data!P$504</f>
        <v>10031.479918573592</v>
      </c>
      <c r="I114" s="4">
        <f t="shared" si="2"/>
        <v>-31.47991857359193</v>
      </c>
    </row>
    <row r="115" spans="1:9" ht="15">
      <c r="A115" s="1">
        <f>Data!A118</f>
        <v>114</v>
      </c>
      <c r="B115" s="3">
        <f>Data!D$504*Data!D118/Data!D117</f>
        <v>11108.646554417324</v>
      </c>
      <c r="C115" s="3">
        <f>Data!H$504*Data!H118/Data!H117</f>
        <v>9520.616416715184</v>
      </c>
      <c r="D115" s="3">
        <f>Data!L$504*Data!L118/Data!L117</f>
        <v>6177.862790281563</v>
      </c>
      <c r="E115" s="3">
        <f>Data!P$504*Data!P118/Data!P117</f>
        <v>112.67111104173966</v>
      </c>
      <c r="G115" s="4">
        <f>$L$2*B115/Data!D$504+$M$2*C115/Data!H$504+$N$2*D115/Data!L$504+$O$2*E115/Data!P$504</f>
        <v>10000.33601569506</v>
      </c>
      <c r="I115" s="4">
        <f t="shared" si="2"/>
        <v>-0.3360156950602686</v>
      </c>
    </row>
    <row r="116" spans="1:9" ht="15">
      <c r="A116" s="1">
        <f>Data!A119</f>
        <v>115</v>
      </c>
      <c r="B116" s="3">
        <f>Data!D$504*Data!D119/Data!D118</f>
        <v>11067.460964482569</v>
      </c>
      <c r="C116" s="3">
        <f>Data!H$504*Data!H119/Data!H118</f>
        <v>9787.38039672157</v>
      </c>
      <c r="D116" s="3">
        <f>Data!L$504*Data!L119/Data!L118</f>
        <v>6273.07410479639</v>
      </c>
      <c r="E116" s="3">
        <f>Data!P$504*Data!P119/Data!P118</f>
        <v>114.12993388758902</v>
      </c>
      <c r="G116" s="4">
        <f>$L$2*B116/Data!D$504+$M$2*C116/Data!H$504+$N$2*D116/Data!L$504+$O$2*E116/Data!P$504</f>
        <v>10109.970303053246</v>
      </c>
      <c r="I116" s="4">
        <f t="shared" si="2"/>
        <v>-109.97030305324552</v>
      </c>
    </row>
    <row r="117" spans="1:9" ht="15">
      <c r="A117" s="1">
        <f>Data!A120</f>
        <v>116</v>
      </c>
      <c r="B117" s="3">
        <f>Data!D$504*Data!D120/Data!D119</f>
        <v>11004.50113853277</v>
      </c>
      <c r="C117" s="3">
        <f>Data!H$504*Data!H120/Data!H119</f>
        <v>9633.47764669778</v>
      </c>
      <c r="D117" s="3">
        <f>Data!L$504*Data!L120/Data!L119</f>
        <v>6194.290145731312</v>
      </c>
      <c r="E117" s="3">
        <f>Data!P$504*Data!P120/Data!P119</f>
        <v>112.40292804475153</v>
      </c>
      <c r="G117" s="4">
        <f>$L$2*B117/Data!D$504+$M$2*C117/Data!H$504+$N$2*D117/Data!L$504+$O$2*E117/Data!P$504</f>
        <v>9995.705578497034</v>
      </c>
      <c r="I117" s="4">
        <f t="shared" si="2"/>
        <v>4.294421502965633</v>
      </c>
    </row>
    <row r="118" spans="1:9" ht="15">
      <c r="A118" s="1">
        <f>Data!A121</f>
        <v>117</v>
      </c>
      <c r="B118" s="3">
        <f>Data!D$504*Data!D121/Data!D120</f>
        <v>11029.24631737173</v>
      </c>
      <c r="C118" s="3">
        <f>Data!H$504*Data!H121/Data!H120</f>
        <v>9570.022482758985</v>
      </c>
      <c r="D118" s="3">
        <f>Data!L$504*Data!L121/Data!L120</f>
        <v>6181.298046290752</v>
      </c>
      <c r="E118" s="3">
        <f>Data!P$504*Data!P121/Data!P120</f>
        <v>112.30937179610771</v>
      </c>
      <c r="G118" s="4">
        <f>$L$2*B118/Data!D$504+$M$2*C118/Data!H$504+$N$2*D118/Data!L$504+$O$2*E118/Data!P$504</f>
        <v>9981.102027727551</v>
      </c>
      <c r="I118" s="4">
        <f t="shared" si="2"/>
        <v>18.897972272448897</v>
      </c>
    </row>
    <row r="119" spans="1:9" ht="15">
      <c r="A119" s="1">
        <f>Data!A122</f>
        <v>118</v>
      </c>
      <c r="B119" s="3">
        <f>Data!D$504*Data!D122/Data!D121</f>
        <v>11026.038190533054</v>
      </c>
      <c r="C119" s="3">
        <f>Data!H$504*Data!H122/Data!H121</f>
        <v>9685.360712689751</v>
      </c>
      <c r="D119" s="3">
        <f>Data!L$504*Data!L122/Data!L121</f>
        <v>6208.511049217234</v>
      </c>
      <c r="E119" s="3">
        <f>Data!P$504*Data!P122/Data!P121</f>
        <v>113.06600875020251</v>
      </c>
      <c r="G119" s="4">
        <f>$L$2*B119/Data!D$504+$M$2*C119/Data!H$504+$N$2*D119/Data!L$504+$O$2*E119/Data!P$504</f>
        <v>10033.783181555247</v>
      </c>
      <c r="I119" s="4">
        <f t="shared" si="2"/>
        <v>-33.78318155524721</v>
      </c>
    </row>
    <row r="120" spans="1:9" ht="15">
      <c r="A120" s="1">
        <f>Data!A123</f>
        <v>119</v>
      </c>
      <c r="B120" s="3">
        <f>Data!D$504*Data!D123/Data!D122</f>
        <v>11022.547304795164</v>
      </c>
      <c r="C120" s="3">
        <f>Data!H$504*Data!H123/Data!H122</f>
        <v>9641.844217304046</v>
      </c>
      <c r="D120" s="3">
        <f>Data!L$504*Data!L123/Data!L122</f>
        <v>6259.847274460949</v>
      </c>
      <c r="E120" s="3">
        <f>Data!P$504*Data!P123/Data!P122</f>
        <v>111.89395403327177</v>
      </c>
      <c r="G120" s="4">
        <f>$L$2*B120/Data!D$504+$M$2*C120/Data!H$504+$N$2*D120/Data!L$504+$O$2*E120/Data!P$504</f>
        <v>10006.419730243078</v>
      </c>
      <c r="I120" s="4">
        <f t="shared" si="2"/>
        <v>-6.4197302430784475</v>
      </c>
    </row>
    <row r="121" spans="1:9" ht="15">
      <c r="A121" s="1">
        <f>Data!A124</f>
        <v>120</v>
      </c>
      <c r="B121" s="3">
        <f>Data!D$504*Data!D124/Data!D123</f>
        <v>10996.616853082094</v>
      </c>
      <c r="C121" s="3">
        <f>Data!H$504*Data!H124/Data!H123</f>
        <v>9507.792367344808</v>
      </c>
      <c r="D121" s="3">
        <f>Data!L$504*Data!L124/Data!L123</f>
        <v>6168.826843342812</v>
      </c>
      <c r="E121" s="3">
        <f>Data!P$504*Data!P124/Data!P123</f>
        <v>112.33902413752111</v>
      </c>
      <c r="G121" s="4">
        <f>$L$2*B121/Data!D$504+$M$2*C121/Data!H$504+$N$2*D121/Data!L$504+$O$2*E121/Data!P$504</f>
        <v>9948.327690516613</v>
      </c>
      <c r="I121" s="4">
        <f t="shared" si="2"/>
        <v>51.672309483386925</v>
      </c>
    </row>
    <row r="122" spans="1:9" ht="15">
      <c r="A122" s="1">
        <f>Data!A125</f>
        <v>121</v>
      </c>
      <c r="B122" s="3">
        <f>Data!D$504*Data!D125/Data!D124</f>
        <v>10972.521201348669</v>
      </c>
      <c r="C122" s="3">
        <f>Data!H$504*Data!H125/Data!H124</f>
        <v>9606.149224604462</v>
      </c>
      <c r="D122" s="3">
        <f>Data!L$504*Data!L125/Data!L124</f>
        <v>6210.8960186593085</v>
      </c>
      <c r="E122" s="3">
        <f>Data!P$504*Data!P125/Data!P124</f>
        <v>113.71633019864757</v>
      </c>
      <c r="G122" s="4">
        <f>$L$2*B122/Data!D$504+$M$2*C122/Data!H$504+$N$2*D122/Data!L$504+$O$2*E122/Data!P$504</f>
        <v>10001.520465075415</v>
      </c>
      <c r="I122" s="4">
        <f t="shared" si="2"/>
        <v>-1.5204650754149043</v>
      </c>
    </row>
    <row r="123" spans="1:9" ht="15">
      <c r="A123" s="1">
        <f>Data!A126</f>
        <v>122</v>
      </c>
      <c r="B123" s="3">
        <f>Data!D$504*Data!D126/Data!D125</f>
        <v>11086.908891623207</v>
      </c>
      <c r="C123" s="3">
        <f>Data!H$504*Data!H126/Data!H125</f>
        <v>9571.29974792905</v>
      </c>
      <c r="D123" s="3">
        <f>Data!L$504*Data!L126/Data!L125</f>
        <v>6197.820563386341</v>
      </c>
      <c r="E123" s="3">
        <f>Data!P$504*Data!P126/Data!P125</f>
        <v>113.95153579324756</v>
      </c>
      <c r="G123" s="4">
        <f>$L$2*B123/Data!D$504+$M$2*C123/Data!H$504+$N$2*D123/Data!L$504+$O$2*E123/Data!P$504</f>
        <v>10034.202845761765</v>
      </c>
      <c r="I123" s="4">
        <f t="shared" si="2"/>
        <v>-34.202845761765275</v>
      </c>
    </row>
    <row r="124" spans="1:9" ht="15">
      <c r="A124" s="1">
        <f>Data!A127</f>
        <v>123</v>
      </c>
      <c r="B124" s="3">
        <f>Data!D$504*Data!D127/Data!D126</f>
        <v>11097.843548647357</v>
      </c>
      <c r="C124" s="3">
        <f>Data!H$504*Data!H127/Data!H126</f>
        <v>9747.659374670573</v>
      </c>
      <c r="D124" s="3">
        <f>Data!L$504*Data!L127/Data!L126</f>
        <v>6300.776254842864</v>
      </c>
      <c r="E124" s="3">
        <f>Data!P$504*Data!P127/Data!P126</f>
        <v>114.15142456014458</v>
      </c>
      <c r="G124" s="4">
        <f>$L$2*B124/Data!D$504+$M$2*C124/Data!H$504+$N$2*D124/Data!L$504+$O$2*E124/Data!P$504</f>
        <v>10113.432221264513</v>
      </c>
      <c r="I124" s="4">
        <f t="shared" si="2"/>
        <v>-113.43222126451292</v>
      </c>
    </row>
    <row r="125" spans="1:9" ht="15">
      <c r="A125" s="1">
        <f>Data!A128</f>
        <v>124</v>
      </c>
      <c r="B125" s="3">
        <f>Data!D$504*Data!D128/Data!D127</f>
        <v>11042.085387894702</v>
      </c>
      <c r="C125" s="3">
        <f>Data!H$504*Data!H128/Data!H127</f>
        <v>9586.103282947453</v>
      </c>
      <c r="D125" s="3">
        <f>Data!L$504*Data!L128/Data!L127</f>
        <v>6203.166692364459</v>
      </c>
      <c r="E125" s="3">
        <f>Data!P$504*Data!P128/Data!P127</f>
        <v>114.97857984624996</v>
      </c>
      <c r="G125" s="4">
        <f>$L$2*B125/Data!D$504+$M$2*C125/Data!H$504+$N$2*D125/Data!L$504+$O$2*E125/Data!P$504</f>
        <v>10041.630820383272</v>
      </c>
      <c r="I125" s="4">
        <f t="shared" si="2"/>
        <v>-41.630820383272294</v>
      </c>
    </row>
    <row r="126" spans="1:9" ht="15">
      <c r="A126" s="1">
        <f>Data!A129</f>
        <v>125</v>
      </c>
      <c r="B126" s="3">
        <f>Data!D$504*Data!D129/Data!D128</f>
        <v>11024.270454484562</v>
      </c>
      <c r="C126" s="3">
        <f>Data!H$504*Data!H129/Data!H128</f>
        <v>9558.7177576503</v>
      </c>
      <c r="D126" s="3">
        <f>Data!L$504*Data!L129/Data!L128</f>
        <v>6183.555733875495</v>
      </c>
      <c r="E126" s="3">
        <f>Data!P$504*Data!P129/Data!P128</f>
        <v>112.84664386235352</v>
      </c>
      <c r="G126" s="4">
        <f>$L$2*B126/Data!D$504+$M$2*C126/Data!H$504+$N$2*D126/Data!L$504+$O$2*E126/Data!P$504</f>
        <v>9985.65183314911</v>
      </c>
      <c r="I126" s="4">
        <f t="shared" si="2"/>
        <v>14.348166850890266</v>
      </c>
    </row>
    <row r="127" spans="1:9" ht="15">
      <c r="A127" s="1">
        <f>Data!A130</f>
        <v>126</v>
      </c>
      <c r="B127" s="3">
        <f>Data!D$504*Data!D130/Data!D129</f>
        <v>11038.522857395728</v>
      </c>
      <c r="C127" s="3">
        <f>Data!H$504*Data!H130/Data!H129</f>
        <v>9624.045593258305</v>
      </c>
      <c r="D127" s="3">
        <f>Data!L$504*Data!L130/Data!L129</f>
        <v>6214.925065803251</v>
      </c>
      <c r="E127" s="3">
        <f>Data!P$504*Data!P130/Data!P129</f>
        <v>112.46858385914447</v>
      </c>
      <c r="G127" s="4">
        <f>$L$2*B127/Data!D$504+$M$2*C127/Data!H$504+$N$2*D127/Data!L$504+$O$2*E127/Data!P$504</f>
        <v>10009.596686106019</v>
      </c>
      <c r="I127" s="4">
        <f t="shared" si="2"/>
        <v>-9.596686106018751</v>
      </c>
    </row>
    <row r="128" spans="1:9" ht="15">
      <c r="A128" s="1">
        <f>Data!A131</f>
        <v>127</v>
      </c>
      <c r="B128" s="3">
        <f>Data!D$504*Data!D131/Data!D130</f>
        <v>10980.485829318726</v>
      </c>
      <c r="C128" s="3">
        <f>Data!H$504*Data!H131/Data!H130</f>
        <v>9493.915992974755</v>
      </c>
      <c r="D128" s="3">
        <f>Data!L$504*Data!L131/Data!L130</f>
        <v>6168.536008083539</v>
      </c>
      <c r="E128" s="3">
        <f>Data!P$504*Data!P131/Data!P130</f>
        <v>111.83976046739645</v>
      </c>
      <c r="G128" s="4">
        <f>$L$2*B128/Data!D$504+$M$2*C128/Data!H$504+$N$2*D128/Data!L$504+$O$2*E128/Data!P$504</f>
        <v>9929.239827825706</v>
      </c>
      <c r="I128" s="4">
        <f t="shared" si="2"/>
        <v>70.76017217429398</v>
      </c>
    </row>
    <row r="129" spans="1:9" ht="15">
      <c r="A129" s="1">
        <f>Data!A132</f>
        <v>128</v>
      </c>
      <c r="B129" s="3">
        <f>Data!D$504*Data!D132/Data!D131</f>
        <v>10976.728932511984</v>
      </c>
      <c r="C129" s="3">
        <f>Data!H$504*Data!H132/Data!H131</f>
        <v>9636.82606295036</v>
      </c>
      <c r="D129" s="3">
        <f>Data!L$504*Data!L132/Data!L131</f>
        <v>6204.2871792148335</v>
      </c>
      <c r="E129" s="3">
        <f>Data!P$504*Data!P132/Data!P131</f>
        <v>113.63130362700245</v>
      </c>
      <c r="G129" s="4">
        <f>$L$2*B129/Data!D$504+$M$2*C129/Data!H$504+$N$2*D129/Data!L$504+$O$2*E129/Data!P$504</f>
        <v>10010.060958693735</v>
      </c>
      <c r="I129" s="4">
        <f t="shared" si="2"/>
        <v>-10.060958693735301</v>
      </c>
    </row>
    <row r="130" spans="1:9" ht="15">
      <c r="A130" s="1">
        <f>Data!A133</f>
        <v>129</v>
      </c>
      <c r="B130" s="3">
        <f>Data!D$504*Data!D133/Data!D132</f>
        <v>10988.575093591211</v>
      </c>
      <c r="C130" s="3">
        <f>Data!H$504*Data!H133/Data!H132</f>
        <v>9681.696287533947</v>
      </c>
      <c r="D130" s="3">
        <f>Data!L$504*Data!L133/Data!L132</f>
        <v>6237.449573844945</v>
      </c>
      <c r="E130" s="3">
        <f>Data!P$504*Data!P133/Data!P132</f>
        <v>113.65515636694654</v>
      </c>
      <c r="G130" s="4">
        <f>$L$2*B130/Data!D$504+$M$2*C130/Data!H$504+$N$2*D130/Data!L$504+$O$2*E130/Data!P$504</f>
        <v>10034.15339528016</v>
      </c>
      <c r="I130" s="4">
        <f t="shared" si="2"/>
        <v>-34.15339528016011</v>
      </c>
    </row>
    <row r="131" spans="1:9" ht="15">
      <c r="A131" s="1">
        <f>Data!A134</f>
        <v>130</v>
      </c>
      <c r="B131" s="3">
        <f>Data!D$504*Data!D134/Data!D133</f>
        <v>11008.796033328377</v>
      </c>
      <c r="C131" s="3">
        <f>Data!H$504*Data!H134/Data!H133</f>
        <v>9651.161089740046</v>
      </c>
      <c r="D131" s="3">
        <f>Data!L$504*Data!L134/Data!L133</f>
        <v>6252.934406515951</v>
      </c>
      <c r="E131" s="3">
        <f>Data!P$504*Data!P134/Data!P133</f>
        <v>113.49533919602226</v>
      </c>
      <c r="G131" s="4">
        <f>$L$2*B131/Data!D$504+$M$2*C131/Data!H$504+$N$2*D131/Data!L$504+$O$2*E131/Data!P$504</f>
        <v>10031.613709141719</v>
      </c>
      <c r="I131" s="4">
        <f aca="true" t="shared" si="3" ref="I131:I194">10000-G131</f>
        <v>-31.613709141718573</v>
      </c>
    </row>
    <row r="132" spans="1:9" ht="15">
      <c r="A132" s="1">
        <f>Data!A135</f>
        <v>131</v>
      </c>
      <c r="B132" s="3">
        <f>Data!D$504*Data!D135/Data!D134</f>
        <v>10659.068943672786</v>
      </c>
      <c r="C132" s="3">
        <f>Data!H$504*Data!H135/Data!H134</f>
        <v>9390.145868765707</v>
      </c>
      <c r="D132" s="3">
        <f>Data!L$504*Data!L135/Data!L134</f>
        <v>6046.4634762035375</v>
      </c>
      <c r="E132" s="3">
        <f>Data!P$504*Data!P135/Data!P134</f>
        <v>113.94197174578863</v>
      </c>
      <c r="G132" s="4">
        <f>$L$2*B132/Data!D$504+$M$2*C132/Data!H$504+$N$2*D132/Data!L$504+$O$2*E132/Data!P$504</f>
        <v>9797.744460908896</v>
      </c>
      <c r="I132" s="4">
        <f t="shared" si="3"/>
        <v>202.25553909110386</v>
      </c>
    </row>
    <row r="133" spans="1:9" ht="15">
      <c r="A133" s="1">
        <f>Data!A136</f>
        <v>132</v>
      </c>
      <c r="B133" s="3">
        <f>Data!D$504*Data!D136/Data!D135</f>
        <v>11069.328695064929</v>
      </c>
      <c r="C133" s="3">
        <f>Data!H$504*Data!H136/Data!H135</f>
        <v>9398.034011485839</v>
      </c>
      <c r="D133" s="3">
        <f>Data!L$504*Data!L136/Data!L135</f>
        <v>6105.069654492469</v>
      </c>
      <c r="E133" s="3">
        <f>Data!P$504*Data!P136/Data!P135</f>
        <v>109.85109225586051</v>
      </c>
      <c r="G133" s="4">
        <f>$L$2*B133/Data!D$504+$M$2*C133/Data!H$504+$N$2*D133/Data!L$504+$O$2*E133/Data!P$504</f>
        <v>9886.029212253996</v>
      </c>
      <c r="I133" s="4">
        <f t="shared" si="3"/>
        <v>113.97078774600413</v>
      </c>
    </row>
    <row r="134" spans="1:9" ht="15">
      <c r="A134" s="1">
        <f>Data!A137</f>
        <v>133</v>
      </c>
      <c r="B134" s="3">
        <f>Data!D$504*Data!D137/Data!D136</f>
        <v>10991.254079746475</v>
      </c>
      <c r="C134" s="3">
        <f>Data!H$504*Data!H137/Data!H136</f>
        <v>9501.9177138781</v>
      </c>
      <c r="D134" s="3">
        <f>Data!L$504*Data!L137/Data!L136</f>
        <v>6112.680799873907</v>
      </c>
      <c r="E134" s="3">
        <f>Data!P$504*Data!P137/Data!P136</f>
        <v>112.64608104914058</v>
      </c>
      <c r="G134" s="4">
        <f>$L$2*B134/Data!D$504+$M$2*C134/Data!H$504+$N$2*D134/Data!L$504+$O$2*E134/Data!P$504</f>
        <v>9940.933614575522</v>
      </c>
      <c r="I134" s="4">
        <f t="shared" si="3"/>
        <v>59.06638542447763</v>
      </c>
    </row>
    <row r="135" spans="1:9" ht="15">
      <c r="A135" s="1">
        <f>Data!A138</f>
        <v>134</v>
      </c>
      <c r="B135" s="3">
        <f>Data!D$504*Data!D138/Data!D137</f>
        <v>10913.734377661565</v>
      </c>
      <c r="C135" s="3">
        <f>Data!H$504*Data!H138/Data!H137</f>
        <v>9534.49775584196</v>
      </c>
      <c r="D135" s="3">
        <f>Data!L$504*Data!L138/Data!L137</f>
        <v>6165.361215244818</v>
      </c>
      <c r="E135" s="3">
        <f>Data!P$504*Data!P138/Data!P137</f>
        <v>111.88898560216678</v>
      </c>
      <c r="G135" s="4">
        <f>$L$2*B135/Data!D$504+$M$2*C135/Data!H$504+$N$2*D135/Data!L$504+$O$2*E135/Data!P$504</f>
        <v>9918.057673580259</v>
      </c>
      <c r="I135" s="4">
        <f t="shared" si="3"/>
        <v>81.94232641974122</v>
      </c>
    </row>
    <row r="136" spans="1:9" ht="15">
      <c r="A136" s="1">
        <f>Data!A139</f>
        <v>135</v>
      </c>
      <c r="B136" s="3">
        <f>Data!D$504*Data!D139/Data!D138</f>
        <v>10964.111411049933</v>
      </c>
      <c r="C136" s="3">
        <f>Data!H$504*Data!H139/Data!H138</f>
        <v>9420.625748421346</v>
      </c>
      <c r="D136" s="3">
        <f>Data!L$504*Data!L139/Data!L138</f>
        <v>6121.9965147545945</v>
      </c>
      <c r="E136" s="3">
        <f>Data!P$504*Data!P139/Data!P138</f>
        <v>109.99932662909659</v>
      </c>
      <c r="G136" s="4">
        <f>$L$2*B136/Data!D$504+$M$2*C136/Data!H$504+$N$2*D136/Data!L$504+$O$2*E136/Data!P$504</f>
        <v>9860.262669085872</v>
      </c>
      <c r="I136" s="4">
        <f t="shared" si="3"/>
        <v>139.7373309141276</v>
      </c>
    </row>
    <row r="137" spans="1:9" ht="15">
      <c r="A137" s="1">
        <f>Data!A140</f>
        <v>136</v>
      </c>
      <c r="B137" s="3">
        <f>Data!D$504*Data!D140/Data!D139</f>
        <v>11165.826676055007</v>
      </c>
      <c r="C137" s="3">
        <f>Data!H$504*Data!H140/Data!H139</f>
        <v>9723.815017733328</v>
      </c>
      <c r="D137" s="3">
        <f>Data!L$504*Data!L140/Data!L139</f>
        <v>6263.66669446579</v>
      </c>
      <c r="E137" s="3">
        <f>Data!P$504*Data!P140/Data!P139</f>
        <v>113.95747124141982</v>
      </c>
      <c r="G137" s="4">
        <f>$L$2*B137/Data!D$504+$M$2*C137/Data!H$504+$N$2*D137/Data!L$504+$O$2*E137/Data!P$504</f>
        <v>10121.229195178792</v>
      </c>
      <c r="I137" s="4">
        <f t="shared" si="3"/>
        <v>-121.229195178792</v>
      </c>
    </row>
    <row r="138" spans="1:9" ht="15">
      <c r="A138" s="1">
        <f>Data!A141</f>
        <v>137</v>
      </c>
      <c r="B138" s="3">
        <f>Data!D$504*Data!D141/Data!D140</f>
        <v>11008.390308570324</v>
      </c>
      <c r="C138" s="3">
        <f>Data!H$504*Data!H141/Data!H140</f>
        <v>9653.04972542749</v>
      </c>
      <c r="D138" s="3">
        <f>Data!L$504*Data!L141/Data!L140</f>
        <v>6239.663437799389</v>
      </c>
      <c r="E138" s="3">
        <f>Data!P$504*Data!P141/Data!P140</f>
        <v>111.9884588738989</v>
      </c>
      <c r="G138" s="4">
        <f>$L$2*B138/Data!D$504+$M$2*C138/Data!H$504+$N$2*D138/Data!L$504+$O$2*E138/Data!P$504</f>
        <v>10003.203833024902</v>
      </c>
      <c r="I138" s="4">
        <f t="shared" si="3"/>
        <v>-3.2038330249015416</v>
      </c>
    </row>
    <row r="139" spans="1:9" ht="15">
      <c r="A139" s="1">
        <f>Data!A142</f>
        <v>138</v>
      </c>
      <c r="B139" s="3">
        <f>Data!D$504*Data!D142/Data!D141</f>
        <v>11083.758476926294</v>
      </c>
      <c r="C139" s="3">
        <f>Data!H$504*Data!H142/Data!H141</f>
        <v>9708.90924092764</v>
      </c>
      <c r="D139" s="3">
        <f>Data!L$504*Data!L142/Data!L141</f>
        <v>6269.972886575146</v>
      </c>
      <c r="E139" s="3">
        <f>Data!P$504*Data!P142/Data!P141</f>
        <v>114.2494024411506</v>
      </c>
      <c r="G139" s="4">
        <f>$L$2*B139/Data!D$504+$M$2*C139/Data!H$504+$N$2*D139/Data!L$504+$O$2*E139/Data!P$504</f>
        <v>10092.979971152588</v>
      </c>
      <c r="I139" s="4">
        <f t="shared" si="3"/>
        <v>-92.9799711525884</v>
      </c>
    </row>
    <row r="140" spans="1:9" ht="15">
      <c r="A140" s="1">
        <f>Data!A143</f>
        <v>139</v>
      </c>
      <c r="B140" s="3">
        <f>Data!D$504*Data!D143/Data!D142</f>
        <v>11036.101985955123</v>
      </c>
      <c r="C140" s="3">
        <f>Data!H$504*Data!H143/Data!H142</f>
        <v>9635.852332637196</v>
      </c>
      <c r="D140" s="3">
        <f>Data!L$504*Data!L143/Data!L142</f>
        <v>6209.932019016768</v>
      </c>
      <c r="E140" s="3">
        <f>Data!P$504*Data!P143/Data!P142</f>
        <v>112.57968251156986</v>
      </c>
      <c r="G140" s="4">
        <f>$L$2*B140/Data!D$504+$M$2*C140/Data!H$504+$N$2*D140/Data!L$504+$O$2*E140/Data!P$504</f>
        <v>10013.571945598456</v>
      </c>
      <c r="I140" s="4">
        <f t="shared" si="3"/>
        <v>-13.571945598456296</v>
      </c>
    </row>
    <row r="141" spans="1:9" ht="15">
      <c r="A141" s="1">
        <f>Data!A144</f>
        <v>140</v>
      </c>
      <c r="B141" s="3">
        <f>Data!D$504*Data!D144/Data!D143</f>
        <v>11060.038249019251</v>
      </c>
      <c r="C141" s="3">
        <f>Data!H$504*Data!H144/Data!H143</f>
        <v>9567.719040482943</v>
      </c>
      <c r="D141" s="3">
        <f>Data!L$504*Data!L144/Data!L143</f>
        <v>6186.895882222065</v>
      </c>
      <c r="E141" s="3">
        <f>Data!P$504*Data!P144/Data!P143</f>
        <v>114.1878983466947</v>
      </c>
      <c r="G141" s="4">
        <f>$L$2*B141/Data!D$504+$M$2*C141/Data!H$504+$N$2*D141/Data!L$504+$O$2*E141/Data!P$504</f>
        <v>10025.760347409867</v>
      </c>
      <c r="I141" s="4">
        <f t="shared" si="3"/>
        <v>-25.76034740986688</v>
      </c>
    </row>
    <row r="142" spans="1:9" ht="15">
      <c r="A142" s="1">
        <f>Data!A145</f>
        <v>141</v>
      </c>
      <c r="B142" s="3">
        <f>Data!D$504*Data!D145/Data!D144</f>
        <v>10804.940462292041</v>
      </c>
      <c r="C142" s="3">
        <f>Data!H$504*Data!H145/Data!H144</f>
        <v>9503.613670454384</v>
      </c>
      <c r="D142" s="3">
        <f>Data!L$504*Data!L145/Data!L144</f>
        <v>6135.648107832491</v>
      </c>
      <c r="E142" s="3">
        <f>Data!P$504*Data!P145/Data!P144</f>
        <v>112.63698815486086</v>
      </c>
      <c r="G142" s="4">
        <f>$L$2*B142/Data!D$504+$M$2*C142/Data!H$504+$N$2*D142/Data!L$504+$O$2*E142/Data!P$504</f>
        <v>9877.391776650471</v>
      </c>
      <c r="I142" s="4">
        <f t="shared" si="3"/>
        <v>122.608223349529</v>
      </c>
    </row>
    <row r="143" spans="1:9" ht="15">
      <c r="A143" s="1">
        <f>Data!A146</f>
        <v>142</v>
      </c>
      <c r="B143" s="3">
        <f>Data!D$504*Data!D146/Data!D145</f>
        <v>11074.487063885605</v>
      </c>
      <c r="C143" s="3">
        <f>Data!H$504*Data!H146/Data!H145</f>
        <v>9357.562614973243</v>
      </c>
      <c r="D143" s="3">
        <f>Data!L$504*Data!L146/Data!L145</f>
        <v>6056.354225164015</v>
      </c>
      <c r="E143" s="3">
        <f>Data!P$504*Data!P146/Data!P145</f>
        <v>110.12807366938155</v>
      </c>
      <c r="G143" s="4">
        <f>$L$2*B143/Data!D$504+$M$2*C143/Data!H$504+$N$2*D143/Data!L$504+$O$2*E143/Data!P$504</f>
        <v>9872.307012943613</v>
      </c>
      <c r="I143" s="4">
        <f t="shared" si="3"/>
        <v>127.69298705638721</v>
      </c>
    </row>
    <row r="144" spans="1:9" ht="15">
      <c r="A144" s="1">
        <f>Data!A147</f>
        <v>143</v>
      </c>
      <c r="B144" s="3">
        <f>Data!D$504*Data!D147/Data!D146</f>
        <v>11045.932924060857</v>
      </c>
      <c r="C144" s="3">
        <f>Data!H$504*Data!H147/Data!H146</f>
        <v>9826.079028149956</v>
      </c>
      <c r="D144" s="3">
        <f>Data!L$504*Data!L147/Data!L146</f>
        <v>6320.878475478555</v>
      </c>
      <c r="E144" s="3">
        <f>Data!P$504*Data!P147/Data!P146</f>
        <v>113.14930999076702</v>
      </c>
      <c r="G144" s="4">
        <f>$L$2*B144/Data!D$504+$M$2*C144/Data!H$504+$N$2*D144/Data!L$504+$O$2*E144/Data!P$504</f>
        <v>10104.577393267964</v>
      </c>
      <c r="I144" s="4">
        <f t="shared" si="3"/>
        <v>-104.577393267964</v>
      </c>
    </row>
    <row r="145" spans="1:9" ht="15">
      <c r="A145" s="1">
        <f>Data!A148</f>
        <v>144</v>
      </c>
      <c r="B145" s="3">
        <f>Data!D$504*Data!D148/Data!D147</f>
        <v>10977.399540497776</v>
      </c>
      <c r="C145" s="3">
        <f>Data!H$504*Data!H148/Data!H147</f>
        <v>9625.064725275668</v>
      </c>
      <c r="D145" s="3">
        <f>Data!L$504*Data!L148/Data!L147</f>
        <v>6220.393519426589</v>
      </c>
      <c r="E145" s="3">
        <f>Data!P$504*Data!P148/Data!P147</f>
        <v>112.54329251486378</v>
      </c>
      <c r="G145" s="4">
        <f>$L$2*B145/Data!D$504+$M$2*C145/Data!H$504+$N$2*D145/Data!L$504+$O$2*E145/Data!P$504</f>
        <v>9989.939307044306</v>
      </c>
      <c r="I145" s="4">
        <f t="shared" si="3"/>
        <v>10.060692955694321</v>
      </c>
    </row>
    <row r="146" spans="1:9" ht="15">
      <c r="A146" s="1">
        <f>Data!A149</f>
        <v>145</v>
      </c>
      <c r="B146" s="3">
        <f>Data!D$504*Data!D149/Data!D148</f>
        <v>11127.416768730374</v>
      </c>
      <c r="C146" s="3">
        <f>Data!H$504*Data!H149/Data!H148</f>
        <v>9710.435093757656</v>
      </c>
      <c r="D146" s="3">
        <f>Data!L$504*Data!L149/Data!L148</f>
        <v>6283.841881667988</v>
      </c>
      <c r="E146" s="3">
        <f>Data!P$504*Data!P149/Data!P148</f>
        <v>113.80141707110388</v>
      </c>
      <c r="G146" s="4">
        <f>$L$2*B146/Data!D$504+$M$2*C146/Data!H$504+$N$2*D146/Data!L$504+$O$2*E146/Data!P$504</f>
        <v>10103.596119416345</v>
      </c>
      <c r="I146" s="4">
        <f t="shared" si="3"/>
        <v>-103.59611941634466</v>
      </c>
    </row>
    <row r="147" spans="1:9" ht="15">
      <c r="A147" s="1">
        <f>Data!A150</f>
        <v>146</v>
      </c>
      <c r="B147" s="3">
        <f>Data!D$504*Data!D150/Data!D149</f>
        <v>11077.890744689465</v>
      </c>
      <c r="C147" s="3">
        <f>Data!H$504*Data!H150/Data!H149</f>
        <v>9706.323701579524</v>
      </c>
      <c r="D147" s="3">
        <f>Data!L$504*Data!L150/Data!L149</f>
        <v>6246.581839483732</v>
      </c>
      <c r="E147" s="3">
        <f>Data!P$504*Data!P150/Data!P149</f>
        <v>114.0935293014992</v>
      </c>
      <c r="G147" s="4">
        <f>$L$2*B147/Data!D$504+$M$2*C147/Data!H$504+$N$2*D147/Data!L$504+$O$2*E147/Data!P$504</f>
        <v>10083.506856424845</v>
      </c>
      <c r="I147" s="4">
        <f t="shared" si="3"/>
        <v>-83.50685642484495</v>
      </c>
    </row>
    <row r="148" spans="1:9" ht="15">
      <c r="A148" s="1">
        <f>Data!A151</f>
        <v>147</v>
      </c>
      <c r="B148" s="3">
        <f>Data!D$504*Data!D151/Data!D150</f>
        <v>11177.271730243077</v>
      </c>
      <c r="C148" s="3">
        <f>Data!H$504*Data!H151/Data!H150</f>
        <v>9797.49415375952</v>
      </c>
      <c r="D148" s="3">
        <f>Data!L$504*Data!L151/Data!L150</f>
        <v>6339.560833779895</v>
      </c>
      <c r="E148" s="3">
        <f>Data!P$504*Data!P151/Data!P150</f>
        <v>114.08681914600713</v>
      </c>
      <c r="G148" s="4">
        <f>$L$2*B148/Data!D$504+$M$2*C148/Data!H$504+$N$2*D148/Data!L$504+$O$2*E148/Data!P$504</f>
        <v>10162.94083828421</v>
      </c>
      <c r="I148" s="4">
        <f t="shared" si="3"/>
        <v>-162.94083828421026</v>
      </c>
    </row>
    <row r="149" spans="1:9" ht="15">
      <c r="A149" s="1">
        <f>Data!A152</f>
        <v>148</v>
      </c>
      <c r="B149" s="3">
        <f>Data!D$504*Data!D152/Data!D151</f>
        <v>11039.6353046832</v>
      </c>
      <c r="C149" s="3">
        <f>Data!H$504*Data!H152/Data!H151</f>
        <v>9612.340004095118</v>
      </c>
      <c r="D149" s="3">
        <f>Data!L$504*Data!L152/Data!L151</f>
        <v>6214.125041931955</v>
      </c>
      <c r="E149" s="3">
        <f>Data!P$504*Data!P152/Data!P151</f>
        <v>113.15260405707842</v>
      </c>
      <c r="G149" s="4">
        <f>$L$2*B149/Data!D$504+$M$2*C149/Data!H$504+$N$2*D149/Data!L$504+$O$2*E149/Data!P$504</f>
        <v>10018.338979438557</v>
      </c>
      <c r="I149" s="4">
        <f t="shared" si="3"/>
        <v>-18.338979438556635</v>
      </c>
    </row>
    <row r="150" spans="1:9" ht="15">
      <c r="A150" s="1">
        <f>Data!A153</f>
        <v>149</v>
      </c>
      <c r="B150" s="3">
        <f>Data!D$504*Data!D153/Data!D152</f>
        <v>11011.515709401721</v>
      </c>
      <c r="C150" s="3">
        <f>Data!H$504*Data!H153/Data!H152</f>
        <v>9553.690471360476</v>
      </c>
      <c r="D150" s="3">
        <f>Data!L$504*Data!L153/Data!L152</f>
        <v>6150.80513638722</v>
      </c>
      <c r="E150" s="3">
        <f>Data!P$504*Data!P153/Data!P152</f>
        <v>113.05062062131573</v>
      </c>
      <c r="G150" s="4">
        <f>$L$2*B150/Data!D$504+$M$2*C150/Data!H$504+$N$2*D150/Data!L$504+$O$2*E150/Data!P$504</f>
        <v>9977.785866417757</v>
      </c>
      <c r="I150" s="4">
        <f t="shared" si="3"/>
        <v>22.21413358224345</v>
      </c>
    </row>
    <row r="151" spans="1:9" ht="15">
      <c r="A151" s="1">
        <f>Data!A154</f>
        <v>150</v>
      </c>
      <c r="B151" s="3">
        <f>Data!D$504*Data!D154/Data!D153</f>
        <v>10958.60992178246</v>
      </c>
      <c r="C151" s="3">
        <f>Data!H$504*Data!H154/Data!H153</f>
        <v>9585.359066316365</v>
      </c>
      <c r="D151" s="3">
        <f>Data!L$504*Data!L154/Data!L153</f>
        <v>6218.993914747572</v>
      </c>
      <c r="E151" s="3">
        <f>Data!P$504*Data!P154/Data!P153</f>
        <v>111.75490515669034</v>
      </c>
      <c r="G151" s="4">
        <f>$L$2*B151/Data!D$504+$M$2*C151/Data!H$504+$N$2*D151/Data!L$504+$O$2*E151/Data!P$504</f>
        <v>9956.510756793139</v>
      </c>
      <c r="I151" s="4">
        <f t="shared" si="3"/>
        <v>43.48924320686092</v>
      </c>
    </row>
    <row r="152" spans="1:9" ht="15">
      <c r="A152" s="1">
        <f>Data!A155</f>
        <v>151</v>
      </c>
      <c r="B152" s="3">
        <f>Data!D$504*Data!D155/Data!D154</f>
        <v>10935.882434112615</v>
      </c>
      <c r="C152" s="3">
        <f>Data!H$504*Data!H155/Data!H154</f>
        <v>9561.635030172516</v>
      </c>
      <c r="D152" s="3">
        <f>Data!L$504*Data!L155/Data!L154</f>
        <v>6171.313925458133</v>
      </c>
      <c r="E152" s="3">
        <f>Data!P$504*Data!P155/Data!P154</f>
        <v>113.5203962248792</v>
      </c>
      <c r="G152" s="4">
        <f>$L$2*B152/Data!D$504+$M$2*C152/Data!H$504+$N$2*D152/Data!L$504+$O$2*E152/Data!P$504</f>
        <v>9964.455983294074</v>
      </c>
      <c r="I152" s="4">
        <f t="shared" si="3"/>
        <v>35.54401670592597</v>
      </c>
    </row>
    <row r="153" spans="1:9" ht="15">
      <c r="A153" s="1">
        <f>Data!A156</f>
        <v>152</v>
      </c>
      <c r="B153" s="3">
        <f>Data!D$504*Data!D156/Data!D155</f>
        <v>11065.421127918205</v>
      </c>
      <c r="C153" s="3">
        <f>Data!H$504*Data!H156/Data!H155</f>
        <v>9675.379896216273</v>
      </c>
      <c r="D153" s="3">
        <f>Data!L$504*Data!L156/Data!L155</f>
        <v>6272.501842788194</v>
      </c>
      <c r="E153" s="3">
        <f>Data!P$504*Data!P156/Data!P155</f>
        <v>111.50362498072359</v>
      </c>
      <c r="G153" s="4">
        <f>$L$2*B153/Data!D$504+$M$2*C153/Data!H$504+$N$2*D153/Data!L$504+$O$2*E153/Data!P$504</f>
        <v>10027.580576552638</v>
      </c>
      <c r="I153" s="4">
        <f t="shared" si="3"/>
        <v>-27.580576552638377</v>
      </c>
    </row>
    <row r="154" spans="1:9" ht="15">
      <c r="A154" s="1">
        <f>Data!A157</f>
        <v>153</v>
      </c>
      <c r="B154" s="3">
        <f>Data!D$504*Data!D157/Data!D156</f>
        <v>11027.058363073185</v>
      </c>
      <c r="C154" s="3">
        <f>Data!H$504*Data!H157/Data!H156</f>
        <v>9567.014986522297</v>
      </c>
      <c r="D154" s="3">
        <f>Data!L$504*Data!L157/Data!L156</f>
        <v>6193.382325011526</v>
      </c>
      <c r="E154" s="3">
        <f>Data!P$504*Data!P157/Data!P156</f>
        <v>112.82395648127992</v>
      </c>
      <c r="G154" s="4">
        <f>$L$2*B154/Data!D$504+$M$2*C154/Data!H$504+$N$2*D154/Data!L$504+$O$2*E154/Data!P$504</f>
        <v>9990.43915367305</v>
      </c>
      <c r="I154" s="4">
        <f t="shared" si="3"/>
        <v>9.560846326949104</v>
      </c>
    </row>
    <row r="155" spans="1:9" ht="15">
      <c r="A155" s="1">
        <f>Data!A158</f>
        <v>154</v>
      </c>
      <c r="B155" s="3">
        <f>Data!D$504*Data!D158/Data!D157</f>
        <v>11046.995879022368</v>
      </c>
      <c r="C155" s="3">
        <f>Data!H$504*Data!H158/Data!H157</f>
        <v>9691.680236361002</v>
      </c>
      <c r="D155" s="3">
        <f>Data!L$504*Data!L158/Data!L157</f>
        <v>6242.024690589715</v>
      </c>
      <c r="E155" s="3">
        <f>Data!P$504*Data!P158/Data!P157</f>
        <v>111.35664892945341</v>
      </c>
      <c r="G155" s="4">
        <f>$L$2*B155/Data!D$504+$M$2*C155/Data!H$504+$N$2*D155/Data!L$504+$O$2*E155/Data!P$504</f>
        <v>10018.46700294679</v>
      </c>
      <c r="I155" s="4">
        <f t="shared" si="3"/>
        <v>-18.46700294679067</v>
      </c>
    </row>
    <row r="156" spans="1:9" ht="15">
      <c r="A156" s="1">
        <f>Data!A159</f>
        <v>155</v>
      </c>
      <c r="B156" s="3">
        <f>Data!D$504*Data!D159/Data!D158</f>
        <v>11136.559533834587</v>
      </c>
      <c r="C156" s="3">
        <f>Data!H$504*Data!H159/Data!H158</f>
        <v>9680.727481747574</v>
      </c>
      <c r="D156" s="3">
        <f>Data!L$504*Data!L159/Data!L158</f>
        <v>6272.427937860804</v>
      </c>
      <c r="E156" s="3">
        <f>Data!P$504*Data!P159/Data!P158</f>
        <v>113.32745302745333</v>
      </c>
      <c r="G156" s="4">
        <f>$L$2*B156/Data!D$504+$M$2*C156/Data!H$504+$N$2*D156/Data!L$504+$O$2*E156/Data!P$504</f>
        <v>10087.387568928812</v>
      </c>
      <c r="I156" s="4">
        <f t="shared" si="3"/>
        <v>-87.38756892881247</v>
      </c>
    </row>
    <row r="157" spans="1:9" ht="15">
      <c r="A157" s="1">
        <f>Data!A160</f>
        <v>156</v>
      </c>
      <c r="B157" s="3">
        <f>Data!D$504*Data!D160/Data!D159</f>
        <v>11038.904614045478</v>
      </c>
      <c r="C157" s="3">
        <f>Data!H$504*Data!H160/Data!H159</f>
        <v>9591.480884650366</v>
      </c>
      <c r="D157" s="3">
        <f>Data!L$504*Data!L160/Data!L159</f>
        <v>6230.646874339307</v>
      </c>
      <c r="E157" s="3">
        <f>Data!P$504*Data!P160/Data!P159</f>
        <v>114.94000988283663</v>
      </c>
      <c r="G157" s="4">
        <f>$L$2*B157/Data!D$504+$M$2*C157/Data!H$504+$N$2*D157/Data!L$504+$O$2*E157/Data!P$504</f>
        <v>10045.905282390115</v>
      </c>
      <c r="I157" s="4">
        <f t="shared" si="3"/>
        <v>-45.905282390114735</v>
      </c>
    </row>
    <row r="158" spans="1:9" ht="15">
      <c r="A158" s="1">
        <f>Data!A161</f>
        <v>157</v>
      </c>
      <c r="B158" s="3">
        <f>Data!D$504*Data!D161/Data!D160</f>
        <v>11049.135630727731</v>
      </c>
      <c r="C158" s="3">
        <f>Data!H$504*Data!H161/Data!H160</f>
        <v>9622.716179847068</v>
      </c>
      <c r="D158" s="3">
        <f>Data!L$504*Data!L161/Data!L160</f>
        <v>6231.292023248558</v>
      </c>
      <c r="E158" s="3">
        <f>Data!P$504*Data!P161/Data!P160</f>
        <v>112.54982878169469</v>
      </c>
      <c r="G158" s="4">
        <f>$L$2*B158/Data!D$504+$M$2*C158/Data!H$504+$N$2*D158/Data!L$504+$O$2*E158/Data!P$504</f>
        <v>10017.112599983237</v>
      </c>
      <c r="I158" s="4">
        <f t="shared" si="3"/>
        <v>-17.112599983236578</v>
      </c>
    </row>
    <row r="159" spans="1:9" ht="15">
      <c r="A159" s="1">
        <f>Data!A162</f>
        <v>158</v>
      </c>
      <c r="B159" s="3">
        <f>Data!D$504*Data!D162/Data!D161</f>
        <v>11033.484979177332</v>
      </c>
      <c r="C159" s="3">
        <f>Data!H$504*Data!H162/Data!H161</f>
        <v>9633.591571184976</v>
      </c>
      <c r="D159" s="3">
        <f>Data!L$504*Data!L162/Data!L161</f>
        <v>6229.786991052349</v>
      </c>
      <c r="E159" s="3">
        <f>Data!P$504*Data!P162/Data!P161</f>
        <v>113.43261401339907</v>
      </c>
      <c r="G159" s="4">
        <f>$L$2*B159/Data!D$504+$M$2*C159/Data!H$504+$N$2*D159/Data!L$504+$O$2*E159/Data!P$504</f>
        <v>10030.237860242096</v>
      </c>
      <c r="I159" s="4">
        <f t="shared" si="3"/>
        <v>-30.23786024209585</v>
      </c>
    </row>
    <row r="160" spans="1:9" ht="15">
      <c r="A160" s="1">
        <f>Data!A163</f>
        <v>159</v>
      </c>
      <c r="B160" s="3">
        <f>Data!D$504*Data!D163/Data!D162</f>
        <v>10943.842237437222</v>
      </c>
      <c r="C160" s="3">
        <f>Data!H$504*Data!H163/Data!H162</f>
        <v>9624.781260115638</v>
      </c>
      <c r="D160" s="3">
        <f>Data!L$504*Data!L163/Data!L162</f>
        <v>6184.134497090971</v>
      </c>
      <c r="E160" s="3">
        <f>Data!P$504*Data!P163/Data!P162</f>
        <v>112.6200434951833</v>
      </c>
      <c r="G160" s="4">
        <f>$L$2*B160/Data!D$504+$M$2*C160/Data!H$504+$N$2*D160/Data!L$504+$O$2*E160/Data!P$504</f>
        <v>9973.185200821656</v>
      </c>
      <c r="I160" s="4">
        <f t="shared" si="3"/>
        <v>26.8147991783444</v>
      </c>
    </row>
    <row r="161" spans="1:9" ht="15">
      <c r="A161" s="1">
        <f>Data!A164</f>
        <v>160</v>
      </c>
      <c r="B161" s="3">
        <f>Data!D$504*Data!D164/Data!D163</f>
        <v>11082.39404143658</v>
      </c>
      <c r="C161" s="3">
        <f>Data!H$504*Data!H164/Data!H163</f>
        <v>9606.480097047865</v>
      </c>
      <c r="D161" s="3">
        <f>Data!L$504*Data!L164/Data!L163</f>
        <v>6223.1098583528865</v>
      </c>
      <c r="E161" s="3">
        <f>Data!P$504*Data!P164/Data!P163</f>
        <v>112.35209325163987</v>
      </c>
      <c r="G161" s="4">
        <f>$L$2*B161/Data!D$504+$M$2*C161/Data!H$504+$N$2*D161/Data!L$504+$O$2*E161/Data!P$504</f>
        <v>10019.283651127966</v>
      </c>
      <c r="I161" s="4">
        <f t="shared" si="3"/>
        <v>-19.28365112796564</v>
      </c>
    </row>
    <row r="162" spans="1:9" ht="15">
      <c r="A162" s="1">
        <f>Data!A165</f>
        <v>161</v>
      </c>
      <c r="B162" s="3">
        <f>Data!D$504*Data!D165/Data!D164</f>
        <v>11074.013904911671</v>
      </c>
      <c r="C162" s="3">
        <f>Data!H$504*Data!H165/Data!H164</f>
        <v>9685.818529546315</v>
      </c>
      <c r="D162" s="3">
        <f>Data!L$504*Data!L165/Data!L164</f>
        <v>6252.406418537436</v>
      </c>
      <c r="E162" s="3">
        <f>Data!P$504*Data!P165/Data!P164</f>
        <v>111.3593780906157</v>
      </c>
      <c r="G162" s="4">
        <f>$L$2*B162/Data!D$504+$M$2*C162/Data!H$504+$N$2*D162/Data!L$504+$O$2*E162/Data!P$504</f>
        <v>10028.163018422158</v>
      </c>
      <c r="I162" s="4">
        <f t="shared" si="3"/>
        <v>-28.16301842215762</v>
      </c>
    </row>
    <row r="163" spans="1:9" ht="15">
      <c r="A163" s="1">
        <f>Data!A166</f>
        <v>162</v>
      </c>
      <c r="B163" s="3">
        <f>Data!D$504*Data!D166/Data!D165</f>
        <v>11116.732332096164</v>
      </c>
      <c r="C163" s="3">
        <f>Data!H$504*Data!H166/Data!H165</f>
        <v>9715.456148803096</v>
      </c>
      <c r="D163" s="3">
        <f>Data!L$504*Data!L166/Data!L165</f>
        <v>6294.344114655834</v>
      </c>
      <c r="E163" s="3">
        <f>Data!P$504*Data!P166/Data!P165</f>
        <v>114.05216597692745</v>
      </c>
      <c r="G163" s="4">
        <f>$L$2*B163/Data!D$504+$M$2*C163/Data!H$504+$N$2*D163/Data!L$504+$O$2*E163/Data!P$504</f>
        <v>10107.426573401146</v>
      </c>
      <c r="I163" s="4">
        <f t="shared" si="3"/>
        <v>-107.42657340114602</v>
      </c>
    </row>
    <row r="164" spans="1:9" ht="15">
      <c r="A164" s="1">
        <f>Data!A167</f>
        <v>163</v>
      </c>
      <c r="B164" s="3">
        <f>Data!D$504*Data!D167/Data!D166</f>
        <v>11067.619666458604</v>
      </c>
      <c r="C164" s="3">
        <f>Data!H$504*Data!H167/Data!H166</f>
        <v>9644.943952579693</v>
      </c>
      <c r="D164" s="3">
        <f>Data!L$504*Data!L167/Data!L166</f>
        <v>6205.5932293012565</v>
      </c>
      <c r="E164" s="3">
        <f>Data!P$504*Data!P167/Data!P166</f>
        <v>112.68455884745244</v>
      </c>
      <c r="G164" s="4">
        <f>$L$2*B164/Data!D$504+$M$2*C164/Data!H$504+$N$2*D164/Data!L$504+$O$2*E164/Data!P$504</f>
        <v>10029.010528001514</v>
      </c>
      <c r="I164" s="4">
        <f t="shared" si="3"/>
        <v>-29.010528001514103</v>
      </c>
    </row>
    <row r="165" spans="1:9" ht="15">
      <c r="A165" s="1">
        <f>Data!A168</f>
        <v>164</v>
      </c>
      <c r="B165" s="3">
        <f>Data!D$504*Data!D168/Data!D167</f>
        <v>11048.63781139024</v>
      </c>
      <c r="C165" s="3">
        <f>Data!H$504*Data!H168/Data!H167</f>
        <v>9529.817500840334</v>
      </c>
      <c r="D165" s="3">
        <f>Data!L$504*Data!L168/Data!L167</f>
        <v>6183.621847970828</v>
      </c>
      <c r="E165" s="3">
        <f>Data!P$504*Data!P168/Data!P167</f>
        <v>114.7034577135459</v>
      </c>
      <c r="G165" s="4">
        <f>$L$2*B165/Data!D$504+$M$2*C165/Data!H$504+$N$2*D165/Data!L$504+$O$2*E165/Data!P$504</f>
        <v>10018.389969444423</v>
      </c>
      <c r="I165" s="4">
        <f t="shared" si="3"/>
        <v>-18.389969444422604</v>
      </c>
    </row>
    <row r="166" spans="1:9" ht="15">
      <c r="A166" s="1">
        <f>Data!A169</f>
        <v>165</v>
      </c>
      <c r="B166" s="3">
        <f>Data!D$504*Data!D169/Data!D168</f>
        <v>11026.183424488278</v>
      </c>
      <c r="C166" s="3">
        <f>Data!H$504*Data!H169/Data!H168</f>
        <v>9573.414266728934</v>
      </c>
      <c r="D166" s="3">
        <f>Data!L$504*Data!L169/Data!L168</f>
        <v>6204.009742245959</v>
      </c>
      <c r="E166" s="3">
        <f>Data!P$504*Data!P169/Data!P168</f>
        <v>110.91721539171377</v>
      </c>
      <c r="G166" s="4">
        <f>$L$2*B166/Data!D$504+$M$2*C166/Data!H$504+$N$2*D166/Data!L$504+$O$2*E166/Data!P$504</f>
        <v>9960.034579418816</v>
      </c>
      <c r="I166" s="4">
        <f t="shared" si="3"/>
        <v>39.965420581183935</v>
      </c>
    </row>
    <row r="167" spans="1:9" ht="15">
      <c r="A167" s="1">
        <f>Data!A170</f>
        <v>166</v>
      </c>
      <c r="B167" s="3">
        <f>Data!D$504*Data!D170/Data!D169</f>
        <v>11154.02047516401</v>
      </c>
      <c r="C167" s="3">
        <f>Data!H$504*Data!H170/Data!H169</f>
        <v>9673.106114082086</v>
      </c>
      <c r="D167" s="3">
        <f>Data!L$504*Data!L170/Data!L169</f>
        <v>6310.38564020812</v>
      </c>
      <c r="E167" s="3">
        <f>Data!P$504*Data!P170/Data!P169</f>
        <v>112.75481262941646</v>
      </c>
      <c r="G167" s="4">
        <f>$L$2*B167/Data!D$504+$M$2*C167/Data!H$504+$N$2*D167/Data!L$504+$O$2*E167/Data!P$504</f>
        <v>10087.3132025942</v>
      </c>
      <c r="I167" s="4">
        <f t="shared" si="3"/>
        <v>-87.31320259419954</v>
      </c>
    </row>
    <row r="168" spans="1:9" ht="15">
      <c r="A168" s="1">
        <f>Data!A171</f>
        <v>167</v>
      </c>
      <c r="B168" s="3">
        <f>Data!D$504*Data!D171/Data!D170</f>
        <v>10985.85262159022</v>
      </c>
      <c r="C168" s="3">
        <f>Data!H$504*Data!H171/Data!H170</f>
        <v>9574.07479682483</v>
      </c>
      <c r="D168" s="3">
        <f>Data!L$504*Data!L171/Data!L170</f>
        <v>6166.132040028322</v>
      </c>
      <c r="E168" s="3">
        <f>Data!P$504*Data!P171/Data!P170</f>
        <v>112.99195974805552</v>
      </c>
      <c r="G168" s="4">
        <f>$L$2*B168/Data!D$504+$M$2*C168/Data!H$504+$N$2*D168/Data!L$504+$O$2*E168/Data!P$504</f>
        <v>9976.274721955418</v>
      </c>
      <c r="I168" s="4">
        <f t="shared" si="3"/>
        <v>23.7252780445815</v>
      </c>
    </row>
    <row r="169" spans="1:9" ht="15">
      <c r="A169" s="1">
        <f>Data!A172</f>
        <v>168</v>
      </c>
      <c r="B169" s="3">
        <f>Data!D$504*Data!D172/Data!D171</f>
        <v>11051.52746384507</v>
      </c>
      <c r="C169" s="3">
        <f>Data!H$504*Data!H172/Data!H171</f>
        <v>9537.430494469138</v>
      </c>
      <c r="D169" s="3">
        <f>Data!L$504*Data!L172/Data!L171</f>
        <v>6192.813978201367</v>
      </c>
      <c r="E169" s="3">
        <f>Data!P$504*Data!P172/Data!P171</f>
        <v>113.10368745359828</v>
      </c>
      <c r="G169" s="4">
        <f>$L$2*B169/Data!D$504+$M$2*C169/Data!H$504+$N$2*D169/Data!L$504+$O$2*E169/Data!P$504</f>
        <v>9994.941081973597</v>
      </c>
      <c r="I169" s="4">
        <f t="shared" si="3"/>
        <v>5.058918026403262</v>
      </c>
    </row>
    <row r="170" spans="1:9" ht="15">
      <c r="A170" s="1">
        <f>Data!A173</f>
        <v>169</v>
      </c>
      <c r="B170" s="3">
        <f>Data!D$504*Data!D173/Data!D172</f>
        <v>11137.735158060019</v>
      </c>
      <c r="C170" s="3">
        <f>Data!H$504*Data!H173/Data!H172</f>
        <v>9662.245340208632</v>
      </c>
      <c r="D170" s="3">
        <f>Data!L$504*Data!L173/Data!L172</f>
        <v>6282.085097231715</v>
      </c>
      <c r="E170" s="3">
        <f>Data!P$504*Data!P173/Data!P172</f>
        <v>111.36241169376777</v>
      </c>
      <c r="G170" s="4">
        <f>$L$2*B170/Data!D$504+$M$2*C170/Data!H$504+$N$2*D170/Data!L$504+$O$2*E170/Data!P$504</f>
        <v>10048.761662085873</v>
      </c>
      <c r="I170" s="4">
        <f t="shared" si="3"/>
        <v>-48.76166208587347</v>
      </c>
    </row>
    <row r="171" spans="1:9" ht="15">
      <c r="A171" s="1">
        <f>Data!A174</f>
        <v>170</v>
      </c>
      <c r="B171" s="3">
        <f>Data!D$504*Data!D174/Data!D173</f>
        <v>11035.204064358064</v>
      </c>
      <c r="C171" s="3">
        <f>Data!H$504*Data!H174/Data!H173</f>
        <v>9544.912800216825</v>
      </c>
      <c r="D171" s="3">
        <f>Data!L$504*Data!L174/Data!L173</f>
        <v>6172.930835831056</v>
      </c>
      <c r="E171" s="3">
        <f>Data!P$504*Data!P174/Data!P173</f>
        <v>113.21592992749589</v>
      </c>
      <c r="G171" s="4">
        <f>$L$2*B171/Data!D$504+$M$2*C171/Data!H$504+$N$2*D171/Data!L$504+$O$2*E171/Data!P$504</f>
        <v>9990.138396760462</v>
      </c>
      <c r="I171" s="4">
        <f t="shared" si="3"/>
        <v>9.861603239538454</v>
      </c>
    </row>
    <row r="172" spans="1:9" ht="15">
      <c r="A172" s="1">
        <f>Data!A175</f>
        <v>171</v>
      </c>
      <c r="B172" s="3">
        <f>Data!D$504*Data!D175/Data!D174</f>
        <v>11035.045434084926</v>
      </c>
      <c r="C172" s="3">
        <f>Data!H$504*Data!H175/Data!H174</f>
        <v>9572.960170568578</v>
      </c>
      <c r="D172" s="3">
        <f>Data!L$504*Data!L175/Data!L174</f>
        <v>6209.793822356939</v>
      </c>
      <c r="E172" s="3">
        <f>Data!P$504*Data!P175/Data!P174</f>
        <v>112.56994999200364</v>
      </c>
      <c r="G172" s="4">
        <f>$L$2*B172/Data!D$504+$M$2*C172/Data!H$504+$N$2*D172/Data!L$504+$O$2*E172/Data!P$504</f>
        <v>9993.33968829082</v>
      </c>
      <c r="I172" s="4">
        <f t="shared" si="3"/>
        <v>6.66031170917995</v>
      </c>
    </row>
    <row r="173" spans="1:9" ht="15">
      <c r="A173" s="1">
        <f>Data!A176</f>
        <v>172</v>
      </c>
      <c r="B173" s="3">
        <f>Data!D$504*Data!D176/Data!D175</f>
        <v>11098.452860298117</v>
      </c>
      <c r="C173" s="3">
        <f>Data!H$504*Data!H176/Data!H175</f>
        <v>9641.146944576058</v>
      </c>
      <c r="D173" s="3">
        <f>Data!L$504*Data!L176/Data!L175</f>
        <v>6234.356677736512</v>
      </c>
      <c r="E173" s="3">
        <f>Data!P$504*Data!P176/Data!P175</f>
        <v>112.17615591870162</v>
      </c>
      <c r="G173" s="4">
        <f>$L$2*B173/Data!D$504+$M$2*C173/Data!H$504+$N$2*D173/Data!L$504+$O$2*E173/Data!P$504</f>
        <v>10034.640081170211</v>
      </c>
      <c r="I173" s="4">
        <f t="shared" si="3"/>
        <v>-34.64008117021149</v>
      </c>
    </row>
    <row r="174" spans="1:9" ht="15">
      <c r="A174" s="1">
        <f>Data!A177</f>
        <v>173</v>
      </c>
      <c r="B174" s="3">
        <f>Data!D$504*Data!D177/Data!D176</f>
        <v>11103.141118765838</v>
      </c>
      <c r="C174" s="3">
        <f>Data!H$504*Data!H177/Data!H176</f>
        <v>9697.459245795357</v>
      </c>
      <c r="D174" s="3">
        <f>Data!L$504*Data!L177/Data!L176</f>
        <v>6214.80064984604</v>
      </c>
      <c r="E174" s="3">
        <f>Data!P$504*Data!P177/Data!P176</f>
        <v>114.7502032014677</v>
      </c>
      <c r="G174" s="4">
        <f>$L$2*B174/Data!D$504+$M$2*C174/Data!H$504+$N$2*D174/Data!L$504+$O$2*E174/Data!P$504</f>
        <v>10096.415462354798</v>
      </c>
      <c r="I174" s="4">
        <f t="shared" si="3"/>
        <v>-96.41546235479836</v>
      </c>
    </row>
    <row r="175" spans="1:9" ht="15">
      <c r="A175" s="1">
        <f>Data!A178</f>
        <v>174</v>
      </c>
      <c r="B175" s="3">
        <f>Data!D$504*Data!D178/Data!D177</f>
        <v>11066.61509122726</v>
      </c>
      <c r="C175" s="3">
        <f>Data!H$504*Data!H178/Data!H177</f>
        <v>9631.040035854334</v>
      </c>
      <c r="D175" s="3">
        <f>Data!L$504*Data!L178/Data!L177</f>
        <v>6229.209656225168</v>
      </c>
      <c r="E175" s="3">
        <f>Data!P$504*Data!P178/Data!P177</f>
        <v>113.5569462668437</v>
      </c>
      <c r="G175" s="4">
        <f>$L$2*B175/Data!D$504+$M$2*C175/Data!H$504+$N$2*D175/Data!L$504+$O$2*E175/Data!P$504</f>
        <v>10043.574626298805</v>
      </c>
      <c r="I175" s="4">
        <f t="shared" si="3"/>
        <v>-43.574626298805015</v>
      </c>
    </row>
    <row r="176" spans="1:9" ht="15">
      <c r="A176" s="1">
        <f>Data!A179</f>
        <v>175</v>
      </c>
      <c r="B176" s="3">
        <f>Data!D$504*Data!D179/Data!D178</f>
        <v>10900.20001450287</v>
      </c>
      <c r="C176" s="3">
        <f>Data!H$504*Data!H179/Data!H178</f>
        <v>9495.00202716458</v>
      </c>
      <c r="D176" s="3">
        <f>Data!L$504*Data!L179/Data!L178</f>
        <v>6142.257799834694</v>
      </c>
      <c r="E176" s="3">
        <f>Data!P$504*Data!P179/Data!P178</f>
        <v>112.07708589677912</v>
      </c>
      <c r="G176" s="4">
        <f>$L$2*B176/Data!D$504+$M$2*C176/Data!H$504+$N$2*D176/Data!L$504+$O$2*E176/Data!P$504</f>
        <v>9900.411729836693</v>
      </c>
      <c r="I176" s="4">
        <f t="shared" si="3"/>
        <v>99.58827016330724</v>
      </c>
    </row>
    <row r="177" spans="1:9" ht="15">
      <c r="A177" s="1">
        <f>Data!A180</f>
        <v>176</v>
      </c>
      <c r="B177" s="3">
        <f>Data!D$504*Data!D180/Data!D179</f>
        <v>11114.714453297092</v>
      </c>
      <c r="C177" s="3">
        <f>Data!H$504*Data!H180/Data!H179</f>
        <v>9659.649055479196</v>
      </c>
      <c r="D177" s="3">
        <f>Data!L$504*Data!L180/Data!L179</f>
        <v>6244.510284047279</v>
      </c>
      <c r="E177" s="3">
        <f>Data!P$504*Data!P180/Data!P179</f>
        <v>111.9633578446097</v>
      </c>
      <c r="G177" s="4">
        <f>$L$2*B177/Data!D$504+$M$2*C177/Data!H$504+$N$2*D177/Data!L$504+$O$2*E177/Data!P$504</f>
        <v>10044.18882149729</v>
      </c>
      <c r="I177" s="4">
        <f t="shared" si="3"/>
        <v>-44.18882149728961</v>
      </c>
    </row>
    <row r="178" spans="1:9" ht="15">
      <c r="A178" s="1">
        <f>Data!A181</f>
        <v>177</v>
      </c>
      <c r="B178" s="3">
        <f>Data!D$504*Data!D181/Data!D180</f>
        <v>11039.06508873484</v>
      </c>
      <c r="C178" s="3">
        <f>Data!H$504*Data!H181/Data!H180</f>
        <v>9575.315093637138</v>
      </c>
      <c r="D178" s="3">
        <f>Data!L$504*Data!L181/Data!L180</f>
        <v>6183.111904713661</v>
      </c>
      <c r="E178" s="3">
        <f>Data!P$504*Data!P181/Data!P180</f>
        <v>113.37507125326408</v>
      </c>
      <c r="G178" s="4">
        <f>$L$2*B178/Data!D$504+$M$2*C178/Data!H$504+$N$2*D178/Data!L$504+$O$2*E178/Data!P$504</f>
        <v>10005.503517316789</v>
      </c>
      <c r="I178" s="4">
        <f t="shared" si="3"/>
        <v>-5.50351731678893</v>
      </c>
    </row>
    <row r="179" spans="1:9" ht="15">
      <c r="A179" s="1">
        <f>Data!A182</f>
        <v>178</v>
      </c>
      <c r="B179" s="3">
        <f>Data!D$504*Data!D182/Data!D181</f>
        <v>11052.664950677241</v>
      </c>
      <c r="C179" s="3">
        <f>Data!H$504*Data!H182/Data!H181</f>
        <v>9636.081223582447</v>
      </c>
      <c r="D179" s="3">
        <f>Data!L$504*Data!L182/Data!L181</f>
        <v>6250.644634864648</v>
      </c>
      <c r="E179" s="3">
        <f>Data!P$504*Data!P182/Data!P181</f>
        <v>111.85296993252297</v>
      </c>
      <c r="G179" s="4">
        <f>$L$2*B179/Data!D$504+$M$2*C179/Data!H$504+$N$2*D179/Data!L$504+$O$2*E179/Data!P$504</f>
        <v>10013.33799947586</v>
      </c>
      <c r="I179" s="4">
        <f t="shared" si="3"/>
        <v>-13.33799947585976</v>
      </c>
    </row>
    <row r="180" spans="1:9" ht="15">
      <c r="A180" s="1">
        <f>Data!A183</f>
        <v>179</v>
      </c>
      <c r="B180" s="3">
        <f>Data!D$504*Data!D183/Data!D182</f>
        <v>11107.452338925152</v>
      </c>
      <c r="C180" s="3">
        <f>Data!H$504*Data!H183/Data!H182</f>
        <v>9580.800556973634</v>
      </c>
      <c r="D180" s="3">
        <f>Data!L$504*Data!L183/Data!L182</f>
        <v>6158.54241872057</v>
      </c>
      <c r="E180" s="3">
        <f>Data!P$504*Data!P183/Data!P182</f>
        <v>112.53234494187149</v>
      </c>
      <c r="G180" s="4">
        <f>$L$2*B180/Data!D$504+$M$2*C180/Data!H$504+$N$2*D180/Data!L$504+$O$2*E180/Data!P$504</f>
        <v>10013.13446817856</v>
      </c>
      <c r="I180" s="4">
        <f t="shared" si="3"/>
        <v>-13.134468178559473</v>
      </c>
    </row>
    <row r="181" spans="1:9" ht="15">
      <c r="A181" s="1">
        <f>Data!A184</f>
        <v>180</v>
      </c>
      <c r="B181" s="3">
        <f>Data!D$504*Data!D184/Data!D183</f>
        <v>11013.226027538029</v>
      </c>
      <c r="C181" s="3">
        <f>Data!H$504*Data!H184/Data!H183</f>
        <v>9591.96878196861</v>
      </c>
      <c r="D181" s="3">
        <f>Data!L$504*Data!L184/Data!L183</f>
        <v>6171.222986026956</v>
      </c>
      <c r="E181" s="3">
        <f>Data!P$504*Data!P184/Data!P183</f>
        <v>112.08779562393235</v>
      </c>
      <c r="G181" s="4">
        <f>$L$2*B181/Data!D$504+$M$2*C181/Data!H$504+$N$2*D181/Data!L$504+$O$2*E181/Data!P$504</f>
        <v>9976.593627187081</v>
      </c>
      <c r="I181" s="4">
        <f t="shared" si="3"/>
        <v>23.406372812918562</v>
      </c>
    </row>
    <row r="182" spans="1:9" ht="15">
      <c r="A182" s="1">
        <f>Data!A185</f>
        <v>181</v>
      </c>
      <c r="B182" s="3">
        <f>Data!D$504*Data!D185/Data!D184</f>
        <v>11087.333346081245</v>
      </c>
      <c r="C182" s="3">
        <f>Data!H$504*Data!H185/Data!H184</f>
        <v>9685.364202529894</v>
      </c>
      <c r="D182" s="3">
        <f>Data!L$504*Data!L185/Data!L184</f>
        <v>6278.363175288921</v>
      </c>
      <c r="E182" s="3">
        <f>Data!P$504*Data!P185/Data!P184</f>
        <v>112.23922093638876</v>
      </c>
      <c r="G182" s="4">
        <f>$L$2*B182/Data!D$504+$M$2*C182/Data!H$504+$N$2*D182/Data!L$504+$O$2*E182/Data!P$504</f>
        <v>10052.638077186262</v>
      </c>
      <c r="I182" s="4">
        <f t="shared" si="3"/>
        <v>-52.63807718626231</v>
      </c>
    </row>
    <row r="183" spans="1:9" ht="15">
      <c r="A183" s="1">
        <f>Data!A186</f>
        <v>182</v>
      </c>
      <c r="B183" s="3">
        <f>Data!D$504*Data!D186/Data!D185</f>
        <v>11010.961944745446</v>
      </c>
      <c r="C183" s="3">
        <f>Data!H$504*Data!H186/Data!H185</f>
        <v>9569.674407998984</v>
      </c>
      <c r="D183" s="3">
        <f>Data!L$504*Data!L186/Data!L185</f>
        <v>6172.3239301934045</v>
      </c>
      <c r="E183" s="3">
        <f>Data!P$504*Data!P186/Data!P185</f>
        <v>113.47689926726817</v>
      </c>
      <c r="G183" s="4">
        <f>$L$2*B183/Data!D$504+$M$2*C183/Data!H$504+$N$2*D183/Data!L$504+$O$2*E183/Data!P$504</f>
        <v>9993.6071352054</v>
      </c>
      <c r="I183" s="4">
        <f t="shared" si="3"/>
        <v>6.392864794599518</v>
      </c>
    </row>
    <row r="184" spans="1:9" ht="15">
      <c r="A184" s="1">
        <f>Data!A187</f>
        <v>183</v>
      </c>
      <c r="B184" s="3">
        <f>Data!D$504*Data!D187/Data!D186</f>
        <v>11019.675379018348</v>
      </c>
      <c r="C184" s="3">
        <f>Data!H$504*Data!H187/Data!H186</f>
        <v>9582.419171852205</v>
      </c>
      <c r="D184" s="3">
        <f>Data!L$504*Data!L187/Data!L186</f>
        <v>6201.872035318392</v>
      </c>
      <c r="E184" s="3">
        <f>Data!P$504*Data!P187/Data!P186</f>
        <v>113.78211379319318</v>
      </c>
      <c r="G184" s="4">
        <f>$L$2*B184/Data!D$504+$M$2*C184/Data!H$504+$N$2*D184/Data!L$504+$O$2*E184/Data!P$504</f>
        <v>10010.92815905287</v>
      </c>
      <c r="I184" s="4">
        <f t="shared" si="3"/>
        <v>-10.928159052869887</v>
      </c>
    </row>
    <row r="185" spans="1:9" ht="15">
      <c r="A185" s="1">
        <f>Data!A188</f>
        <v>184</v>
      </c>
      <c r="B185" s="3">
        <f>Data!D$504*Data!D188/Data!D187</f>
        <v>11010.419228948407</v>
      </c>
      <c r="C185" s="3">
        <f>Data!H$504*Data!H188/Data!H187</f>
        <v>9683.76036095618</v>
      </c>
      <c r="D185" s="3">
        <f>Data!L$504*Data!L188/Data!L187</f>
        <v>6244.03914556625</v>
      </c>
      <c r="E185" s="3">
        <f>Data!P$504*Data!P188/Data!P187</f>
        <v>112.96349261917655</v>
      </c>
      <c r="G185" s="4">
        <f>$L$2*B185/Data!D$504+$M$2*C185/Data!H$504+$N$2*D185/Data!L$504+$O$2*E185/Data!P$504</f>
        <v>10031.527477930518</v>
      </c>
      <c r="I185" s="4">
        <f t="shared" si="3"/>
        <v>-31.527477930518216</v>
      </c>
    </row>
    <row r="186" spans="1:9" ht="15">
      <c r="A186" s="1">
        <f>Data!A189</f>
        <v>185</v>
      </c>
      <c r="B186" s="3">
        <f>Data!D$504*Data!D189/Data!D188</f>
        <v>10953.184603165097</v>
      </c>
      <c r="C186" s="3">
        <f>Data!H$504*Data!H189/Data!H188</f>
        <v>9509.138717610062</v>
      </c>
      <c r="D186" s="3">
        <f>Data!L$504*Data!L189/Data!L188</f>
        <v>6102.866096976168</v>
      </c>
      <c r="E186" s="3">
        <f>Data!P$504*Data!P189/Data!P188</f>
        <v>112.77947260404595</v>
      </c>
      <c r="G186" s="4">
        <f>$L$2*B186/Data!D$504+$M$2*C186/Data!H$504+$N$2*D186/Data!L$504+$O$2*E186/Data!P$504</f>
        <v>9930.156182244886</v>
      </c>
      <c r="I186" s="4">
        <f t="shared" si="3"/>
        <v>69.84381775511429</v>
      </c>
    </row>
    <row r="187" spans="1:9" ht="15">
      <c r="A187" s="1">
        <f>Data!A190</f>
        <v>186</v>
      </c>
      <c r="B187" s="3">
        <f>Data!D$504*Data!D190/Data!D189</f>
        <v>11076.30464081517</v>
      </c>
      <c r="C187" s="3">
        <f>Data!H$504*Data!H190/Data!H189</f>
        <v>9603.968465940054</v>
      </c>
      <c r="D187" s="3">
        <f>Data!L$504*Data!L190/Data!L189</f>
        <v>6218.997950712333</v>
      </c>
      <c r="E187" s="3">
        <f>Data!P$504*Data!P190/Data!P189</f>
        <v>111.25419985448217</v>
      </c>
      <c r="G187" s="4">
        <f>$L$2*B187/Data!D$504+$M$2*C187/Data!H$504+$N$2*D187/Data!L$504+$O$2*E187/Data!P$504</f>
        <v>9996.163315458054</v>
      </c>
      <c r="I187" s="4">
        <f t="shared" si="3"/>
        <v>3.8366845419459423</v>
      </c>
    </row>
    <row r="188" spans="1:9" ht="15">
      <c r="A188" s="1">
        <f>Data!A191</f>
        <v>187</v>
      </c>
      <c r="B188" s="3">
        <f>Data!D$504*Data!D191/Data!D190</f>
        <v>11033.533084410776</v>
      </c>
      <c r="C188" s="3">
        <f>Data!H$504*Data!H191/Data!H190</f>
        <v>9636.934312344885</v>
      </c>
      <c r="D188" s="3">
        <f>Data!L$504*Data!L191/Data!L190</f>
        <v>6211.807404060869</v>
      </c>
      <c r="E188" s="3">
        <f>Data!P$504*Data!P191/Data!P190</f>
        <v>113.96338611418336</v>
      </c>
      <c r="G188" s="4">
        <f>$L$2*B188/Data!D$504+$M$2*C188/Data!H$504+$N$2*D188/Data!L$504+$O$2*E188/Data!P$504</f>
        <v>10037.809195326734</v>
      </c>
      <c r="I188" s="4">
        <f t="shared" si="3"/>
        <v>-37.80919532673397</v>
      </c>
    </row>
    <row r="189" spans="1:9" ht="15">
      <c r="A189" s="1">
        <f>Data!A192</f>
        <v>188</v>
      </c>
      <c r="B189" s="3">
        <f>Data!D$504*Data!D192/Data!D191</f>
        <v>11113.146015468881</v>
      </c>
      <c r="C189" s="3">
        <f>Data!H$504*Data!H192/Data!H191</f>
        <v>9561.06810627892</v>
      </c>
      <c r="D189" s="3">
        <f>Data!L$504*Data!L192/Data!L191</f>
        <v>6161.725520123492</v>
      </c>
      <c r="E189" s="3">
        <f>Data!P$504*Data!P192/Data!P191</f>
        <v>112.48722536603479</v>
      </c>
      <c r="G189" s="4">
        <f>$L$2*B189/Data!D$504+$M$2*C189/Data!H$504+$N$2*D189/Data!L$504+$O$2*E189/Data!P$504</f>
        <v>10008.747831094308</v>
      </c>
      <c r="I189" s="4">
        <f t="shared" si="3"/>
        <v>-8.747831094307912</v>
      </c>
    </row>
    <row r="190" spans="1:9" ht="15">
      <c r="A190" s="1">
        <f>Data!A193</f>
        <v>189</v>
      </c>
      <c r="B190" s="3">
        <f>Data!D$504*Data!D193/Data!D192</f>
        <v>11017.661873795209</v>
      </c>
      <c r="C190" s="3">
        <f>Data!H$504*Data!H193/Data!H192</f>
        <v>9644.04994293831</v>
      </c>
      <c r="D190" s="3">
        <f>Data!L$504*Data!L193/Data!L192</f>
        <v>6275.6654744481575</v>
      </c>
      <c r="E190" s="3">
        <f>Data!P$504*Data!P193/Data!P192</f>
        <v>114.39326840094263</v>
      </c>
      <c r="G190" s="4">
        <f>$L$2*B190/Data!D$504+$M$2*C190/Data!H$504+$N$2*D190/Data!L$504+$O$2*E190/Data!P$504</f>
        <v>10052.192617955527</v>
      </c>
      <c r="I190" s="4">
        <f t="shared" si="3"/>
        <v>-52.19261795552666</v>
      </c>
    </row>
    <row r="191" spans="1:9" ht="15">
      <c r="A191" s="1">
        <f>Data!A194</f>
        <v>190</v>
      </c>
      <c r="B191" s="3">
        <f>Data!D$504*Data!D194/Data!D193</f>
        <v>11054.792209553525</v>
      </c>
      <c r="C191" s="3">
        <f>Data!H$504*Data!H194/Data!H193</f>
        <v>9683.988649014704</v>
      </c>
      <c r="D191" s="3">
        <f>Data!L$504*Data!L194/Data!L193</f>
        <v>6248.743364625696</v>
      </c>
      <c r="E191" s="3">
        <f>Data!P$504*Data!P194/Data!P193</f>
        <v>113.14244614748398</v>
      </c>
      <c r="G191" s="4">
        <f>$L$2*B191/Data!D$504+$M$2*C191/Data!H$504+$N$2*D191/Data!L$504+$O$2*E191/Data!P$504</f>
        <v>10051.633162864828</v>
      </c>
      <c r="I191" s="4">
        <f t="shared" si="3"/>
        <v>-51.63316286482768</v>
      </c>
    </row>
    <row r="192" spans="1:9" ht="15">
      <c r="A192" s="1">
        <f>Data!A195</f>
        <v>191</v>
      </c>
      <c r="B192" s="3">
        <f>Data!D$504*Data!D195/Data!D194</f>
        <v>11028.680601721817</v>
      </c>
      <c r="C192" s="3">
        <f>Data!H$504*Data!H195/Data!H194</f>
        <v>9640.850952246521</v>
      </c>
      <c r="D192" s="3">
        <f>Data!L$504*Data!L195/Data!L194</f>
        <v>6187.727123694119</v>
      </c>
      <c r="E192" s="3">
        <f>Data!P$504*Data!P195/Data!P194</f>
        <v>113.1731415547352</v>
      </c>
      <c r="G192" s="4">
        <f>$L$2*B192/Data!D$504+$M$2*C192/Data!H$504+$N$2*D192/Data!L$504+$O$2*E192/Data!P$504</f>
        <v>10019.379801340328</v>
      </c>
      <c r="I192" s="4">
        <f t="shared" si="3"/>
        <v>-19.379801340328413</v>
      </c>
    </row>
    <row r="193" spans="1:9" ht="15">
      <c r="A193" s="1">
        <f>Data!A196</f>
        <v>192</v>
      </c>
      <c r="B193" s="3">
        <f>Data!D$504*Data!D196/Data!D195</f>
        <v>10956.893071206288</v>
      </c>
      <c r="C193" s="3">
        <f>Data!H$504*Data!H196/Data!H195</f>
        <v>9562.966998798902</v>
      </c>
      <c r="D193" s="3">
        <f>Data!L$504*Data!L196/Data!L195</f>
        <v>6170.022268881674</v>
      </c>
      <c r="E193" s="3">
        <f>Data!P$504*Data!P196/Data!P195</f>
        <v>113.41989921107262</v>
      </c>
      <c r="G193" s="4">
        <f>$L$2*B193/Data!D$504+$M$2*C193/Data!H$504+$N$2*D193/Data!L$504+$O$2*E193/Data!P$504</f>
        <v>9970.507337101331</v>
      </c>
      <c r="I193" s="4">
        <f t="shared" si="3"/>
        <v>29.49266289866864</v>
      </c>
    </row>
    <row r="194" spans="1:9" ht="15">
      <c r="A194" s="1">
        <f>Data!A197</f>
        <v>193</v>
      </c>
      <c r="B194" s="3">
        <f>Data!D$504*Data!D197/Data!D196</f>
        <v>10916.837141236854</v>
      </c>
      <c r="C194" s="3">
        <f>Data!H$504*Data!H197/Data!H196</f>
        <v>9434.862062685219</v>
      </c>
      <c r="D194" s="3">
        <f>Data!L$504*Data!L197/Data!L196</f>
        <v>6084.543279865724</v>
      </c>
      <c r="E194" s="3">
        <f>Data!P$504*Data!P197/Data!P196</f>
        <v>113.30044851596186</v>
      </c>
      <c r="G194" s="4">
        <f>$L$2*B194/Data!D$504+$M$2*C194/Data!H$504+$N$2*D194/Data!L$504+$O$2*E194/Data!P$504</f>
        <v>9900.033922818075</v>
      </c>
      <c r="I194" s="4">
        <f t="shared" si="3"/>
        <v>99.96607718192536</v>
      </c>
    </row>
    <row r="195" spans="1:9" ht="15">
      <c r="A195" s="1">
        <f>Data!A198</f>
        <v>194</v>
      </c>
      <c r="B195" s="3">
        <f>Data!D$504*Data!D198/Data!D197</f>
        <v>10859.221565937676</v>
      </c>
      <c r="C195" s="3">
        <f>Data!H$504*Data!H198/Data!H197</f>
        <v>9520.638184724006</v>
      </c>
      <c r="D195" s="3">
        <f>Data!L$504*Data!L198/Data!L197</f>
        <v>6094.959777701843</v>
      </c>
      <c r="E195" s="3">
        <f>Data!P$504*Data!P198/Data!P197</f>
        <v>112.52813796928916</v>
      </c>
      <c r="G195" s="4">
        <f>$L$2*B195/Data!D$504+$M$2*C195/Data!H$504+$N$2*D195/Data!L$504+$O$2*E195/Data!P$504</f>
        <v>9893.91926708042</v>
      </c>
      <c r="I195" s="4">
        <f aca="true" t="shared" si="4" ref="I195:I258">10000-G195</f>
        <v>106.08073291957953</v>
      </c>
    </row>
    <row r="196" spans="1:9" ht="15">
      <c r="A196" s="1">
        <f>Data!A199</f>
        <v>195</v>
      </c>
      <c r="B196" s="3">
        <f>Data!D$504*Data!D199/Data!D198</f>
        <v>11153.044649540618</v>
      </c>
      <c r="C196" s="3">
        <f>Data!H$504*Data!H199/Data!H198</f>
        <v>9536.40316166818</v>
      </c>
      <c r="D196" s="3">
        <f>Data!L$504*Data!L199/Data!L198</f>
        <v>6145.663836647618</v>
      </c>
      <c r="E196" s="3">
        <f>Data!P$504*Data!P199/Data!P198</f>
        <v>111.00744026392346</v>
      </c>
      <c r="G196" s="4">
        <f>$L$2*B196/Data!D$504+$M$2*C196/Data!H$504+$N$2*D196/Data!L$504+$O$2*E196/Data!P$504</f>
        <v>9986.696901401281</v>
      </c>
      <c r="I196" s="4">
        <f t="shared" si="4"/>
        <v>13.303098598718861</v>
      </c>
    </row>
    <row r="197" spans="1:9" ht="15">
      <c r="A197" s="1">
        <f>Data!A200</f>
        <v>196</v>
      </c>
      <c r="B197" s="3">
        <f>Data!D$504*Data!D200/Data!D199</f>
        <v>11022.527996996512</v>
      </c>
      <c r="C197" s="3">
        <f>Data!H$504*Data!H200/Data!H199</f>
        <v>9690.507359717576</v>
      </c>
      <c r="D197" s="3">
        <f>Data!L$504*Data!L200/Data!L199</f>
        <v>6254.4091916278485</v>
      </c>
      <c r="E197" s="3">
        <f>Data!P$504*Data!P200/Data!P199</f>
        <v>113.01556170670705</v>
      </c>
      <c r="G197" s="4">
        <f>$L$2*B197/Data!D$504+$M$2*C197/Data!H$504+$N$2*D197/Data!L$504+$O$2*E197/Data!P$504</f>
        <v>10040.625824018542</v>
      </c>
      <c r="I197" s="4">
        <f t="shared" si="4"/>
        <v>-40.62582401854161</v>
      </c>
    </row>
    <row r="198" spans="1:9" ht="15">
      <c r="A198" s="1">
        <f>Data!A201</f>
        <v>197</v>
      </c>
      <c r="B198" s="3">
        <f>Data!D$504*Data!D201/Data!D200</f>
        <v>10915.369425353969</v>
      </c>
      <c r="C198" s="3">
        <f>Data!H$504*Data!H201/Data!H200</f>
        <v>9561.574407279377</v>
      </c>
      <c r="D198" s="3">
        <f>Data!L$504*Data!L201/Data!L200</f>
        <v>6142.69217317259</v>
      </c>
      <c r="E198" s="3">
        <f>Data!P$504*Data!P201/Data!P200</f>
        <v>112.3290279763398</v>
      </c>
      <c r="G198" s="4">
        <f>$L$2*B198/Data!D$504+$M$2*C198/Data!H$504+$N$2*D198/Data!L$504+$O$2*E198/Data!P$504</f>
        <v>9931.257166030804</v>
      </c>
      <c r="I198" s="4">
        <f t="shared" si="4"/>
        <v>68.742833969196</v>
      </c>
    </row>
    <row r="199" spans="1:9" ht="15">
      <c r="A199" s="1">
        <f>Data!A202</f>
        <v>198</v>
      </c>
      <c r="B199" s="3">
        <f>Data!D$504*Data!D202/Data!D201</f>
        <v>11177.371859141136</v>
      </c>
      <c r="C199" s="3">
        <f>Data!H$504*Data!H202/Data!H201</f>
        <v>9654.186487061923</v>
      </c>
      <c r="D199" s="3">
        <f>Data!L$504*Data!L202/Data!L201</f>
        <v>6233.376371891548</v>
      </c>
      <c r="E199" s="3">
        <f>Data!P$504*Data!P202/Data!P201</f>
        <v>112.11850211921586</v>
      </c>
      <c r="G199" s="4">
        <f>$L$2*B199/Data!D$504+$M$2*C199/Data!H$504+$N$2*D199/Data!L$504+$O$2*E199/Data!P$504</f>
        <v>10066.175228287528</v>
      </c>
      <c r="I199" s="4">
        <f t="shared" si="4"/>
        <v>-66.17522828752772</v>
      </c>
    </row>
    <row r="200" spans="1:9" ht="15">
      <c r="A200" s="1">
        <f>Data!A203</f>
        <v>199</v>
      </c>
      <c r="B200" s="3">
        <f>Data!D$504*Data!D203/Data!D202</f>
        <v>11080.414414682898</v>
      </c>
      <c r="C200" s="3">
        <f>Data!H$504*Data!H203/Data!H202</f>
        <v>9715.278806355209</v>
      </c>
      <c r="D200" s="3">
        <f>Data!L$504*Data!L203/Data!L202</f>
        <v>6322.627943118672</v>
      </c>
      <c r="E200" s="3">
        <f>Data!P$504*Data!P203/Data!P202</f>
        <v>112.97404860175031</v>
      </c>
      <c r="G200" s="4">
        <f>$L$2*B200/Data!D$504+$M$2*C200/Data!H$504+$N$2*D200/Data!L$504+$O$2*E200/Data!P$504</f>
        <v>10079.640877844031</v>
      </c>
      <c r="I200" s="4">
        <f t="shared" si="4"/>
        <v>-79.64087784403091</v>
      </c>
    </row>
    <row r="201" spans="1:9" ht="15">
      <c r="A201" s="1">
        <f>Data!A204</f>
        <v>200</v>
      </c>
      <c r="B201" s="3">
        <f>Data!D$504*Data!D204/Data!D203</f>
        <v>11091.792955061079</v>
      </c>
      <c r="C201" s="3">
        <f>Data!H$504*Data!H204/Data!H203</f>
        <v>9756.009204089192</v>
      </c>
      <c r="D201" s="3">
        <f>Data!L$504*Data!L204/Data!L203</f>
        <v>6284.179618361842</v>
      </c>
      <c r="E201" s="3">
        <f>Data!P$504*Data!P204/Data!P203</f>
        <v>113.08708667544576</v>
      </c>
      <c r="G201" s="4">
        <f>$L$2*B201/Data!D$504+$M$2*C201/Data!H$504+$N$2*D201/Data!L$504+$O$2*E201/Data!P$504</f>
        <v>10092.301513271503</v>
      </c>
      <c r="I201" s="4">
        <f t="shared" si="4"/>
        <v>-92.3015132715027</v>
      </c>
    </row>
    <row r="202" spans="1:9" ht="15">
      <c r="A202" s="1">
        <f>Data!A205</f>
        <v>201</v>
      </c>
      <c r="B202" s="3">
        <f>Data!D$504*Data!D205/Data!D204</f>
        <v>11000.645357359665</v>
      </c>
      <c r="C202" s="3">
        <f>Data!H$504*Data!H205/Data!H204</f>
        <v>9577.546408556971</v>
      </c>
      <c r="D202" s="3">
        <f>Data!L$504*Data!L205/Data!L204</f>
        <v>6196.061810141791</v>
      </c>
      <c r="E202" s="3">
        <f>Data!P$504*Data!P205/Data!P204</f>
        <v>113.81076820493348</v>
      </c>
      <c r="G202" s="4">
        <f>$L$2*B202/Data!D$504+$M$2*C202/Data!H$504+$N$2*D202/Data!L$504+$O$2*E202/Data!P$504</f>
        <v>10002.070130622404</v>
      </c>
      <c r="I202" s="4">
        <f t="shared" si="4"/>
        <v>-2.070130622403667</v>
      </c>
    </row>
    <row r="203" spans="1:9" ht="15">
      <c r="A203" s="1">
        <f>Data!A206</f>
        <v>202</v>
      </c>
      <c r="B203" s="3">
        <f>Data!D$504*Data!D206/Data!D205</f>
        <v>11040.229058237064</v>
      </c>
      <c r="C203" s="3">
        <f>Data!H$504*Data!H206/Data!H205</f>
        <v>9554.82054712983</v>
      </c>
      <c r="D203" s="3">
        <f>Data!L$504*Data!L206/Data!L205</f>
        <v>6190.432903442526</v>
      </c>
      <c r="E203" s="3">
        <f>Data!P$504*Data!P206/Data!P205</f>
        <v>113.16594558967026</v>
      </c>
      <c r="G203" s="4">
        <f>$L$2*B203/Data!D$504+$M$2*C203/Data!H$504+$N$2*D203/Data!L$504+$O$2*E203/Data!P$504</f>
        <v>9996.994874208656</v>
      </c>
      <c r="I203" s="4">
        <f t="shared" si="4"/>
        <v>3.005125791343744</v>
      </c>
    </row>
    <row r="204" spans="1:9" ht="15">
      <c r="A204" s="1">
        <f>Data!A207</f>
        <v>203</v>
      </c>
      <c r="B204" s="3">
        <f>Data!D$504*Data!D207/Data!D206</f>
        <v>10904.042310775905</v>
      </c>
      <c r="C204" s="3">
        <f>Data!H$504*Data!H207/Data!H206</f>
        <v>9625.647036206834</v>
      </c>
      <c r="D204" s="3">
        <f>Data!L$504*Data!L207/Data!L206</f>
        <v>6227.484480213007</v>
      </c>
      <c r="E204" s="3">
        <f>Data!P$504*Data!P207/Data!P206</f>
        <v>112.87369526991573</v>
      </c>
      <c r="G204" s="4">
        <f>$L$2*B204/Data!D$504+$M$2*C204/Data!H$504+$N$2*D204/Data!L$504+$O$2*E204/Data!P$504</f>
        <v>9970.500000631158</v>
      </c>
      <c r="I204" s="4">
        <f t="shared" si="4"/>
        <v>29.4999993688416</v>
      </c>
    </row>
    <row r="205" spans="1:9" ht="15">
      <c r="A205" s="1">
        <f>Data!A208</f>
        <v>204</v>
      </c>
      <c r="B205" s="3">
        <f>Data!D$504*Data!D208/Data!D207</f>
        <v>11068.160175189149</v>
      </c>
      <c r="C205" s="3">
        <f>Data!H$504*Data!H208/Data!H207</f>
        <v>9521.035378521276</v>
      </c>
      <c r="D205" s="3">
        <f>Data!L$504*Data!L208/Data!L207</f>
        <v>6126.736124521294</v>
      </c>
      <c r="E205" s="3">
        <f>Data!P$504*Data!P208/Data!P207</f>
        <v>112.9902840880679</v>
      </c>
      <c r="G205" s="4">
        <f>$L$2*B205/Data!D$504+$M$2*C205/Data!H$504+$N$2*D205/Data!L$504+$O$2*E205/Data!P$504</f>
        <v>9983.18636615992</v>
      </c>
      <c r="I205" s="4">
        <f t="shared" si="4"/>
        <v>16.81363384008</v>
      </c>
    </row>
    <row r="206" spans="1:9" ht="15">
      <c r="A206" s="1">
        <f>Data!A209</f>
        <v>205</v>
      </c>
      <c r="B206" s="3">
        <f>Data!D$504*Data!D209/Data!D208</f>
        <v>10871.05615713754</v>
      </c>
      <c r="C206" s="3">
        <f>Data!H$504*Data!H209/Data!H208</f>
        <v>9574.10412901937</v>
      </c>
      <c r="D206" s="3">
        <f>Data!L$504*Data!L209/Data!L208</f>
        <v>6206.978229190896</v>
      </c>
      <c r="E206" s="3">
        <f>Data!P$504*Data!P209/Data!P208</f>
        <v>112.11267757175396</v>
      </c>
      <c r="G206" s="4">
        <f>$L$2*B206/Data!D$504+$M$2*C206/Data!H$504+$N$2*D206/Data!L$504+$O$2*E206/Data!P$504</f>
        <v>9925.623889231687</v>
      </c>
      <c r="I206" s="4">
        <f t="shared" si="4"/>
        <v>74.37611076831308</v>
      </c>
    </row>
    <row r="207" spans="1:9" ht="15">
      <c r="A207" s="1">
        <f>Data!A210</f>
        <v>206</v>
      </c>
      <c r="B207" s="3">
        <f>Data!D$504*Data!D210/Data!D209</f>
        <v>11015.28684494164</v>
      </c>
      <c r="C207" s="3">
        <f>Data!H$504*Data!H210/Data!H209</f>
        <v>9634.455499422444</v>
      </c>
      <c r="D207" s="3">
        <f>Data!L$504*Data!L210/Data!L209</f>
        <v>6191.034943317804</v>
      </c>
      <c r="E207" s="3">
        <f>Data!P$504*Data!P210/Data!P209</f>
        <v>112.51204128738023</v>
      </c>
      <c r="G207" s="4">
        <f>$L$2*B207/Data!D$504+$M$2*C207/Data!H$504+$N$2*D207/Data!L$504+$O$2*E207/Data!P$504</f>
        <v>10001.334639512785</v>
      </c>
      <c r="I207" s="4">
        <f t="shared" si="4"/>
        <v>-1.3346395127846336</v>
      </c>
    </row>
    <row r="208" spans="1:9" ht="15">
      <c r="A208" s="1">
        <f>Data!A211</f>
        <v>207</v>
      </c>
      <c r="B208" s="3">
        <f>Data!D$504*Data!D211/Data!D210</f>
        <v>11010.181116727394</v>
      </c>
      <c r="C208" s="3">
        <f>Data!H$504*Data!H211/Data!H210</f>
        <v>9570.900333105206</v>
      </c>
      <c r="D208" s="3">
        <f>Data!L$504*Data!L211/Data!L210</f>
        <v>6153.416671565614</v>
      </c>
      <c r="E208" s="3">
        <f>Data!P$504*Data!P211/Data!P210</f>
        <v>113.28389741701841</v>
      </c>
      <c r="G208" s="4">
        <f>$L$2*B208/Data!D$504+$M$2*C208/Data!H$504+$N$2*D208/Data!L$504+$O$2*E208/Data!P$504</f>
        <v>9987.23616093431</v>
      </c>
      <c r="I208" s="4">
        <f t="shared" si="4"/>
        <v>12.763839065690263</v>
      </c>
    </row>
    <row r="209" spans="1:9" ht="15">
      <c r="A209" s="1">
        <f>Data!A212</f>
        <v>208</v>
      </c>
      <c r="B209" s="3">
        <f>Data!D$504*Data!D212/Data!D211</f>
        <v>11096.492617430642</v>
      </c>
      <c r="C209" s="3">
        <f>Data!H$504*Data!H212/Data!H211</f>
        <v>9541.080414616763</v>
      </c>
      <c r="D209" s="3">
        <f>Data!L$504*Data!L212/Data!L211</f>
        <v>6174.0907332410225</v>
      </c>
      <c r="E209" s="3">
        <f>Data!P$504*Data!P212/Data!P211</f>
        <v>112.02318130537277</v>
      </c>
      <c r="G209" s="4">
        <f>$L$2*B209/Data!D$504+$M$2*C209/Data!H$504+$N$2*D209/Data!L$504+$O$2*E209/Data!P$504</f>
        <v>9990.226093898136</v>
      </c>
      <c r="I209" s="4">
        <f t="shared" si="4"/>
        <v>9.773906101863759</v>
      </c>
    </row>
    <row r="210" spans="1:9" ht="15">
      <c r="A210" s="1">
        <f>Data!A213</f>
        <v>209</v>
      </c>
      <c r="B210" s="3">
        <f>Data!D$504*Data!D213/Data!D212</f>
        <v>11017.58640490984</v>
      </c>
      <c r="C210" s="3">
        <f>Data!H$504*Data!H213/Data!H212</f>
        <v>9692.237359784034</v>
      </c>
      <c r="D210" s="3">
        <f>Data!L$504*Data!L213/Data!L212</f>
        <v>6283.0414724489465</v>
      </c>
      <c r="E210" s="3">
        <f>Data!P$504*Data!P213/Data!P212</f>
        <v>112.89503104805904</v>
      </c>
      <c r="G210" s="4">
        <f>$L$2*B210/Data!D$504+$M$2*C210/Data!H$504+$N$2*D210/Data!L$504+$O$2*E210/Data!P$504</f>
        <v>10041.854274050367</v>
      </c>
      <c r="I210" s="4">
        <f t="shared" si="4"/>
        <v>-41.85427405036717</v>
      </c>
    </row>
    <row r="211" spans="1:9" ht="15">
      <c r="A211" s="1">
        <f>Data!A214</f>
        <v>210</v>
      </c>
      <c r="B211" s="3">
        <f>Data!D$504*Data!D214/Data!D213</f>
        <v>11010.84272993858</v>
      </c>
      <c r="C211" s="3">
        <f>Data!H$504*Data!H214/Data!H213</f>
        <v>9671.684290221161</v>
      </c>
      <c r="D211" s="3">
        <f>Data!L$504*Data!L214/Data!L213</f>
        <v>6269.157439704036</v>
      </c>
      <c r="E211" s="3">
        <f>Data!P$504*Data!P214/Data!P213</f>
        <v>113.6198090582668</v>
      </c>
      <c r="G211" s="4">
        <f>$L$2*B211/Data!D$504+$M$2*C211/Data!H$504+$N$2*D211/Data!L$504+$O$2*E211/Data!P$504</f>
        <v>10043.592971778733</v>
      </c>
      <c r="I211" s="4">
        <f t="shared" si="4"/>
        <v>-43.592971778733045</v>
      </c>
    </row>
    <row r="212" spans="1:9" ht="15">
      <c r="A212" s="1">
        <f>Data!A215</f>
        <v>211</v>
      </c>
      <c r="B212" s="3">
        <f>Data!D$504*Data!D215/Data!D214</f>
        <v>11126.299468983385</v>
      </c>
      <c r="C212" s="3">
        <f>Data!H$504*Data!H215/Data!H214</f>
        <v>9609.12431868715</v>
      </c>
      <c r="D212" s="3">
        <f>Data!L$504*Data!L215/Data!L214</f>
        <v>6228.94416341814</v>
      </c>
      <c r="E212" s="3">
        <f>Data!P$504*Data!P215/Data!P214</f>
        <v>113.97890503651557</v>
      </c>
      <c r="G212" s="4">
        <f>$L$2*B212/Data!D$504+$M$2*C212/Data!H$504+$N$2*D212/Data!L$504+$O$2*E212/Data!P$504</f>
        <v>10065.823117159405</v>
      </c>
      <c r="I212" s="4">
        <f t="shared" si="4"/>
        <v>-65.82311715940523</v>
      </c>
    </row>
    <row r="213" spans="1:9" ht="15">
      <c r="A213" s="1">
        <f>Data!A216</f>
        <v>212</v>
      </c>
      <c r="B213" s="3">
        <f>Data!D$504*Data!D216/Data!D215</f>
        <v>11056.155233930505</v>
      </c>
      <c r="C213" s="3">
        <f>Data!H$504*Data!H216/Data!H215</f>
        <v>9685.492396558144</v>
      </c>
      <c r="D213" s="3">
        <f>Data!L$504*Data!L216/Data!L215</f>
        <v>6236.869859848838</v>
      </c>
      <c r="E213" s="3">
        <f>Data!P$504*Data!P216/Data!P215</f>
        <v>112.82605321104184</v>
      </c>
      <c r="G213" s="4">
        <f>$L$2*B213/Data!D$504+$M$2*C213/Data!H$504+$N$2*D213/Data!L$504+$O$2*E213/Data!P$504</f>
        <v>10045.074079105234</v>
      </c>
      <c r="I213" s="4">
        <f t="shared" si="4"/>
        <v>-45.07407910523398</v>
      </c>
    </row>
    <row r="214" spans="1:9" ht="15">
      <c r="A214" s="1">
        <f>Data!A217</f>
        <v>213</v>
      </c>
      <c r="B214" s="3">
        <f>Data!D$504*Data!D217/Data!D216</f>
        <v>11012.75676536572</v>
      </c>
      <c r="C214" s="3">
        <f>Data!H$504*Data!H217/Data!H216</f>
        <v>9564.227677187637</v>
      </c>
      <c r="D214" s="3">
        <f>Data!L$504*Data!L217/Data!L216</f>
        <v>6183.971607383068</v>
      </c>
      <c r="E214" s="3">
        <f>Data!P$504*Data!P217/Data!P216</f>
        <v>112.81518257678283</v>
      </c>
      <c r="G214" s="4">
        <f>$L$2*B214/Data!D$504+$M$2*C214/Data!H$504+$N$2*D214/Data!L$504+$O$2*E214/Data!P$504</f>
        <v>9982.70464205086</v>
      </c>
      <c r="I214" s="4">
        <f t="shared" si="4"/>
        <v>17.295357949140453</v>
      </c>
    </row>
    <row r="215" spans="1:9" ht="15">
      <c r="A215" s="1">
        <f>Data!A218</f>
        <v>214</v>
      </c>
      <c r="B215" s="3">
        <f>Data!D$504*Data!D218/Data!D217</f>
        <v>11059.304374871</v>
      </c>
      <c r="C215" s="3">
        <f>Data!H$504*Data!H218/Data!H217</f>
        <v>9692.327969329239</v>
      </c>
      <c r="D215" s="3">
        <f>Data!L$504*Data!L218/Data!L217</f>
        <v>6259.030172409041</v>
      </c>
      <c r="E215" s="3">
        <f>Data!P$504*Data!P218/Data!P217</f>
        <v>111.97698741146743</v>
      </c>
      <c r="G215" s="4">
        <f>$L$2*B215/Data!D$504+$M$2*C215/Data!H$504+$N$2*D215/Data!L$504+$O$2*E215/Data!P$504</f>
        <v>10036.875677484219</v>
      </c>
      <c r="I215" s="4">
        <f t="shared" si="4"/>
        <v>-36.87567748421861</v>
      </c>
    </row>
    <row r="216" spans="1:9" ht="15">
      <c r="A216" s="1">
        <f>Data!A219</f>
        <v>215</v>
      </c>
      <c r="B216" s="3">
        <f>Data!D$504*Data!D219/Data!D218</f>
        <v>11053.065333463612</v>
      </c>
      <c r="C216" s="3">
        <f>Data!H$504*Data!H219/Data!H218</f>
        <v>9641.897712180711</v>
      </c>
      <c r="D216" s="3">
        <f>Data!L$504*Data!L219/Data!L218</f>
        <v>6200.707121778405</v>
      </c>
      <c r="E216" s="3">
        <f>Data!P$504*Data!P219/Data!P218</f>
        <v>113.47357608295968</v>
      </c>
      <c r="G216" s="4">
        <f>$L$2*B216/Data!D$504+$M$2*C216/Data!H$504+$N$2*D216/Data!L$504+$O$2*E216/Data!P$504</f>
        <v>10035.97556863596</v>
      </c>
      <c r="I216" s="4">
        <f t="shared" si="4"/>
        <v>-35.97556863596037</v>
      </c>
    </row>
    <row r="217" spans="1:9" ht="15">
      <c r="A217" s="1">
        <f>Data!A220</f>
        <v>216</v>
      </c>
      <c r="B217" s="3">
        <f>Data!D$504*Data!D220/Data!D219</f>
        <v>10902.33513348381</v>
      </c>
      <c r="C217" s="3">
        <f>Data!H$504*Data!H220/Data!H219</f>
        <v>9523.856987323385</v>
      </c>
      <c r="D217" s="3">
        <f>Data!L$504*Data!L220/Data!L219</f>
        <v>6154.714690427816</v>
      </c>
      <c r="E217" s="3">
        <f>Data!P$504*Data!P220/Data!P219</f>
        <v>113.90074693938394</v>
      </c>
      <c r="G217" s="4">
        <f>$L$2*B217/Data!D$504+$M$2*C217/Data!H$504+$N$2*D217/Data!L$504+$O$2*E217/Data!P$504</f>
        <v>9944.540977013128</v>
      </c>
      <c r="I217" s="4">
        <f t="shared" si="4"/>
        <v>55.45902298687179</v>
      </c>
    </row>
    <row r="218" spans="1:9" ht="15">
      <c r="A218" s="1">
        <f>Data!A221</f>
        <v>217</v>
      </c>
      <c r="B218" s="3">
        <f>Data!D$504*Data!D221/Data!D220</f>
        <v>11084.241081656384</v>
      </c>
      <c r="C218" s="3">
        <f>Data!H$504*Data!H221/Data!H220</f>
        <v>9626.71200653903</v>
      </c>
      <c r="D218" s="3">
        <f>Data!L$504*Data!L221/Data!L220</f>
        <v>6207.268181045458</v>
      </c>
      <c r="E218" s="3">
        <f>Data!P$504*Data!P221/Data!P220</f>
        <v>111.78612462415518</v>
      </c>
      <c r="G218" s="4">
        <f>$L$2*B218/Data!D$504+$M$2*C218/Data!H$504+$N$2*D218/Data!L$504+$O$2*E218/Data!P$504</f>
        <v>10013.688613149443</v>
      </c>
      <c r="I218" s="4">
        <f t="shared" si="4"/>
        <v>-13.688613149442972</v>
      </c>
    </row>
    <row r="219" spans="1:9" ht="15">
      <c r="A219" s="1">
        <f>Data!A222</f>
        <v>218</v>
      </c>
      <c r="B219" s="3">
        <f>Data!D$504*Data!D222/Data!D221</f>
        <v>11252.488038536234</v>
      </c>
      <c r="C219" s="3">
        <f>Data!H$504*Data!H222/Data!H221</f>
        <v>9693.96744587006</v>
      </c>
      <c r="D219" s="3">
        <f>Data!L$504*Data!L222/Data!L221</f>
        <v>6303.137366913629</v>
      </c>
      <c r="E219" s="3">
        <f>Data!P$504*Data!P222/Data!P221</f>
        <v>111.84437561283703</v>
      </c>
      <c r="G219" s="4">
        <f>$L$2*B219/Data!D$504+$M$2*C219/Data!H$504+$N$2*D219/Data!L$504+$O$2*E219/Data!P$504</f>
        <v>10112.258823037355</v>
      </c>
      <c r="I219" s="4">
        <f t="shared" si="4"/>
        <v>-112.25882303735489</v>
      </c>
    </row>
    <row r="220" spans="1:9" ht="15">
      <c r="A220" s="1">
        <f>Data!A223</f>
        <v>219</v>
      </c>
      <c r="B220" s="3">
        <f>Data!D$504*Data!D223/Data!D222</f>
        <v>11058.254917315517</v>
      </c>
      <c r="C220" s="3">
        <f>Data!H$504*Data!H223/Data!H222</f>
        <v>9644.687842633051</v>
      </c>
      <c r="D220" s="3">
        <f>Data!L$504*Data!L223/Data!L222</f>
        <v>6217.256160110693</v>
      </c>
      <c r="E220" s="3">
        <f>Data!P$504*Data!P223/Data!P222</f>
        <v>114.62657806926335</v>
      </c>
      <c r="G220" s="4">
        <f>$L$2*B220/Data!D$504+$M$2*C220/Data!H$504+$N$2*D220/Data!L$504+$O$2*E220/Data!P$504</f>
        <v>10061.839156814225</v>
      </c>
      <c r="I220" s="4">
        <f t="shared" si="4"/>
        <v>-61.839156814225134</v>
      </c>
    </row>
    <row r="221" spans="1:9" ht="15">
      <c r="A221" s="1">
        <f>Data!A224</f>
        <v>220</v>
      </c>
      <c r="B221" s="3">
        <f>Data!D$504*Data!D224/Data!D223</f>
        <v>11073.020359380896</v>
      </c>
      <c r="C221" s="3">
        <f>Data!H$504*Data!H224/Data!H223</f>
        <v>9573.762678106172</v>
      </c>
      <c r="D221" s="3">
        <f>Data!L$504*Data!L224/Data!L223</f>
        <v>6186.506238024574</v>
      </c>
      <c r="E221" s="3">
        <f>Data!P$504*Data!P224/Data!P223</f>
        <v>112.70645239822895</v>
      </c>
      <c r="G221" s="4">
        <f>$L$2*B221/Data!D$504+$M$2*C221/Data!H$504+$N$2*D221/Data!L$504+$O$2*E221/Data!P$504</f>
        <v>10006.035859126398</v>
      </c>
      <c r="I221" s="4">
        <f t="shared" si="4"/>
        <v>-6.035859126397554</v>
      </c>
    </row>
    <row r="222" spans="1:9" ht="15">
      <c r="A222" s="1">
        <f>Data!A225</f>
        <v>221</v>
      </c>
      <c r="B222" s="3">
        <f>Data!D$504*Data!D225/Data!D224</f>
        <v>10979.988328653584</v>
      </c>
      <c r="C222" s="3">
        <f>Data!H$504*Data!H225/Data!H224</f>
        <v>9502.460134902078</v>
      </c>
      <c r="D222" s="3">
        <f>Data!L$504*Data!L225/Data!L224</f>
        <v>6105.543468715445</v>
      </c>
      <c r="E222" s="3">
        <f>Data!P$504*Data!P225/Data!P224</f>
        <v>111.93019087190584</v>
      </c>
      <c r="G222" s="4">
        <f>$L$2*B222/Data!D$504+$M$2*C222/Data!H$504+$N$2*D222/Data!L$504+$O$2*E222/Data!P$504</f>
        <v>9923.17297680219</v>
      </c>
      <c r="I222" s="4">
        <f t="shared" si="4"/>
        <v>76.82702319780947</v>
      </c>
    </row>
    <row r="223" spans="1:9" ht="15">
      <c r="A223" s="1">
        <f>Data!A226</f>
        <v>222</v>
      </c>
      <c r="B223" s="3">
        <f>Data!D$504*Data!D226/Data!D225</f>
        <v>11087.147569488052</v>
      </c>
      <c r="C223" s="3">
        <f>Data!H$504*Data!H226/Data!H225</f>
        <v>9695.87838921177</v>
      </c>
      <c r="D223" s="3">
        <f>Data!L$504*Data!L226/Data!L225</f>
        <v>6279.233081241949</v>
      </c>
      <c r="E223" s="3">
        <f>Data!P$504*Data!P226/Data!P225</f>
        <v>113.2871889906155</v>
      </c>
      <c r="G223" s="4">
        <f>$L$2*B223/Data!D$504+$M$2*C223/Data!H$504+$N$2*D223/Data!L$504+$O$2*E223/Data!P$504</f>
        <v>10074.574024710239</v>
      </c>
      <c r="I223" s="4">
        <f t="shared" si="4"/>
        <v>-74.57402471023852</v>
      </c>
    </row>
    <row r="224" spans="1:9" ht="15">
      <c r="A224" s="1">
        <f>Data!A227</f>
        <v>223</v>
      </c>
      <c r="B224" s="3">
        <f>Data!D$504*Data!D227/Data!D226</f>
        <v>10904.497427203916</v>
      </c>
      <c r="C224" s="3">
        <f>Data!H$504*Data!H227/Data!H226</f>
        <v>9544.998439608784</v>
      </c>
      <c r="D224" s="3">
        <f>Data!L$504*Data!L227/Data!L226</f>
        <v>6094.701645668931</v>
      </c>
      <c r="E224" s="3">
        <f>Data!P$504*Data!P227/Data!P226</f>
        <v>113.83542261155408</v>
      </c>
      <c r="G224" s="4">
        <f>$L$2*B224/Data!D$504+$M$2*C224/Data!H$504+$N$2*D224/Data!L$504+$O$2*E224/Data!P$504</f>
        <v>9941.09555496955</v>
      </c>
      <c r="I224" s="4">
        <f t="shared" si="4"/>
        <v>58.904445030450006</v>
      </c>
    </row>
    <row r="225" spans="1:9" ht="15">
      <c r="A225" s="1">
        <f>Data!A228</f>
        <v>224</v>
      </c>
      <c r="B225" s="3">
        <f>Data!D$504*Data!D228/Data!D227</f>
        <v>11095.53997559757</v>
      </c>
      <c r="C225" s="3">
        <f>Data!H$504*Data!H228/Data!H227</f>
        <v>9670.200859193952</v>
      </c>
      <c r="D225" s="3">
        <f>Data!L$504*Data!L228/Data!L227</f>
        <v>6246.741096367473</v>
      </c>
      <c r="E225" s="3">
        <f>Data!P$504*Data!P228/Data!P227</f>
        <v>111.47695576411502</v>
      </c>
      <c r="G225" s="4">
        <f>$L$2*B225/Data!D$504+$M$2*C225/Data!H$504+$N$2*D225/Data!L$504+$O$2*E225/Data!P$504</f>
        <v>10032.265038773741</v>
      </c>
      <c r="I225" s="4">
        <f t="shared" si="4"/>
        <v>-32.26503877374125</v>
      </c>
    </row>
    <row r="226" spans="1:9" ht="15">
      <c r="A226" s="1">
        <f>Data!A229</f>
        <v>225</v>
      </c>
      <c r="B226" s="3">
        <f>Data!D$504*Data!D229/Data!D228</f>
        <v>10843.038932844309</v>
      </c>
      <c r="C226" s="3">
        <f>Data!H$504*Data!H229/Data!H228</f>
        <v>9432.83874323976</v>
      </c>
      <c r="D226" s="3">
        <f>Data!L$504*Data!L229/Data!L228</f>
        <v>6098.840798695632</v>
      </c>
      <c r="E226" s="3">
        <f>Data!P$504*Data!P229/Data!P228</f>
        <v>113.70978897233772</v>
      </c>
      <c r="G226" s="4">
        <f>$L$2*B226/Data!D$504+$M$2*C226/Data!H$504+$N$2*D226/Data!L$504+$O$2*E226/Data!P$504</f>
        <v>9882.181917407164</v>
      </c>
      <c r="I226" s="4">
        <f t="shared" si="4"/>
        <v>117.81808259283571</v>
      </c>
    </row>
    <row r="227" spans="1:9" ht="15">
      <c r="A227" s="1">
        <f>Data!A230</f>
        <v>226</v>
      </c>
      <c r="B227" s="3">
        <f>Data!D$504*Data!D230/Data!D229</f>
        <v>11077.37540250566</v>
      </c>
      <c r="C227" s="3">
        <f>Data!H$504*Data!H230/Data!H229</f>
        <v>9479.731023118331</v>
      </c>
      <c r="D227" s="3">
        <f>Data!L$504*Data!L230/Data!L229</f>
        <v>6072.812941030023</v>
      </c>
      <c r="E227" s="3">
        <f>Data!P$504*Data!P230/Data!P229</f>
        <v>112.3036943849372</v>
      </c>
      <c r="G227" s="4">
        <f>$L$2*B227/Data!D$504+$M$2*C227/Data!H$504+$N$2*D227/Data!L$504+$O$2*E227/Data!P$504</f>
        <v>9952.754981789087</v>
      </c>
      <c r="I227" s="4">
        <f t="shared" si="4"/>
        <v>47.24501821091326</v>
      </c>
    </row>
    <row r="228" spans="1:9" ht="15">
      <c r="A228" s="1">
        <f>Data!A231</f>
        <v>227</v>
      </c>
      <c r="B228" s="3">
        <f>Data!D$504*Data!D231/Data!D230</f>
        <v>10772.432842383352</v>
      </c>
      <c r="C228" s="3">
        <f>Data!H$504*Data!H231/Data!H230</f>
        <v>9283.75107627539</v>
      </c>
      <c r="D228" s="3">
        <f>Data!L$504*Data!L231/Data!L230</f>
        <v>6034.866159941103</v>
      </c>
      <c r="E228" s="3">
        <f>Data!P$504*Data!P231/Data!P230</f>
        <v>112.7155947390139</v>
      </c>
      <c r="G228" s="4">
        <f>$L$2*B228/Data!D$504+$M$2*C228/Data!H$504+$N$2*D228/Data!L$504+$O$2*E228/Data!P$504</f>
        <v>9782.026041020901</v>
      </c>
      <c r="I228" s="4">
        <f t="shared" si="4"/>
        <v>217.97395897909882</v>
      </c>
    </row>
    <row r="229" spans="1:9" ht="15">
      <c r="A229" s="1">
        <f>Data!A232</f>
        <v>228</v>
      </c>
      <c r="B229" s="3">
        <f>Data!D$504*Data!D232/Data!D231</f>
        <v>10851.823701379812</v>
      </c>
      <c r="C229" s="3">
        <f>Data!H$504*Data!H232/Data!H231</f>
        <v>9470.920824839772</v>
      </c>
      <c r="D229" s="3">
        <f>Data!L$504*Data!L232/Data!L231</f>
        <v>6137.797885535729</v>
      </c>
      <c r="E229" s="3">
        <f>Data!P$504*Data!P232/Data!P231</f>
        <v>110.62915618997711</v>
      </c>
      <c r="G229" s="4">
        <f>$L$2*B229/Data!D$504+$M$2*C229/Data!H$504+$N$2*D229/Data!L$504+$O$2*E229/Data!P$504</f>
        <v>9848.943321747853</v>
      </c>
      <c r="I229" s="4">
        <f t="shared" si="4"/>
        <v>151.05667825214732</v>
      </c>
    </row>
    <row r="230" spans="1:9" ht="15">
      <c r="A230" s="1">
        <f>Data!A233</f>
        <v>229</v>
      </c>
      <c r="B230" s="3">
        <f>Data!D$504*Data!D233/Data!D232</f>
        <v>11099.199223140982</v>
      </c>
      <c r="C230" s="3">
        <f>Data!H$504*Data!H233/Data!H232</f>
        <v>9555.630239544536</v>
      </c>
      <c r="D230" s="3">
        <f>Data!L$504*Data!L233/Data!L232</f>
        <v>6214.914262367028</v>
      </c>
      <c r="E230" s="3">
        <f>Data!P$504*Data!P233/Data!P232</f>
        <v>113.18187772735594</v>
      </c>
      <c r="G230" s="4">
        <f>$L$2*B230/Data!D$504+$M$2*C230/Data!H$504+$N$2*D230/Data!L$504+$O$2*E230/Data!P$504</f>
        <v>10022.879467183295</v>
      </c>
      <c r="I230" s="4">
        <f t="shared" si="4"/>
        <v>-22.879467183294764</v>
      </c>
    </row>
    <row r="231" spans="1:9" ht="15">
      <c r="A231" s="1">
        <f>Data!A234</f>
        <v>230</v>
      </c>
      <c r="B231" s="3">
        <f>Data!D$504*Data!D234/Data!D233</f>
        <v>10901.330070899687</v>
      </c>
      <c r="C231" s="3">
        <f>Data!H$504*Data!H234/Data!H233</f>
        <v>9876.995097249326</v>
      </c>
      <c r="D231" s="3">
        <f>Data!L$504*Data!L234/Data!L233</f>
        <v>6319.714719131579</v>
      </c>
      <c r="E231" s="3">
        <f>Data!P$504*Data!P234/Data!P233</f>
        <v>111.98178164551176</v>
      </c>
      <c r="G231" s="4">
        <f>$L$2*B231/Data!D$504+$M$2*C231/Data!H$504+$N$2*D231/Data!L$504+$O$2*E231/Data!P$504</f>
        <v>10047.126729810267</v>
      </c>
      <c r="I231" s="4">
        <f t="shared" si="4"/>
        <v>-47.126729810266625</v>
      </c>
    </row>
    <row r="232" spans="1:9" ht="15">
      <c r="A232" s="1">
        <f>Data!A235</f>
        <v>231</v>
      </c>
      <c r="B232" s="3">
        <f>Data!D$504*Data!D235/Data!D234</f>
        <v>11147.514029468688</v>
      </c>
      <c r="C232" s="3">
        <f>Data!H$504*Data!H235/Data!H234</f>
        <v>9421.156291831408</v>
      </c>
      <c r="D232" s="3">
        <f>Data!L$504*Data!L235/Data!L234</f>
        <v>6089.385269008958</v>
      </c>
      <c r="E232" s="3">
        <f>Data!P$504*Data!P235/Data!P234</f>
        <v>110.83430671623329</v>
      </c>
      <c r="G232" s="4">
        <f>$L$2*B232/Data!D$504+$M$2*C232/Data!H$504+$N$2*D232/Data!L$504+$O$2*E232/Data!P$504</f>
        <v>9936.529013617286</v>
      </c>
      <c r="I232" s="4">
        <f t="shared" si="4"/>
        <v>63.47098638271382</v>
      </c>
    </row>
    <row r="233" spans="1:9" ht="15">
      <c r="A233" s="1">
        <f>Data!A236</f>
        <v>232</v>
      </c>
      <c r="B233" s="3">
        <f>Data!D$504*Data!D236/Data!D235</f>
        <v>11105.337680351613</v>
      </c>
      <c r="C233" s="3">
        <f>Data!H$504*Data!H236/Data!H235</f>
        <v>9691.964721394204</v>
      </c>
      <c r="D233" s="3">
        <f>Data!L$504*Data!L236/Data!L235</f>
        <v>6229.996090255053</v>
      </c>
      <c r="E233" s="3">
        <f>Data!P$504*Data!P236/Data!P235</f>
        <v>113.15866961756016</v>
      </c>
      <c r="G233" s="4">
        <f>$L$2*B233/Data!D$504+$M$2*C233/Data!H$504+$N$2*D233/Data!L$504+$O$2*E233/Data!P$504</f>
        <v>10069.733129241082</v>
      </c>
      <c r="I233" s="4">
        <f t="shared" si="4"/>
        <v>-69.73312924108177</v>
      </c>
    </row>
    <row r="234" spans="1:9" ht="15">
      <c r="A234" s="1">
        <f>Data!A237</f>
        <v>233</v>
      </c>
      <c r="B234" s="3">
        <f>Data!D$504*Data!D237/Data!D236</f>
        <v>10791.669143859654</v>
      </c>
      <c r="C234" s="3">
        <f>Data!H$504*Data!H237/Data!H236</f>
        <v>9513.491366718285</v>
      </c>
      <c r="D234" s="3">
        <f>Data!L$504*Data!L237/Data!L236</f>
        <v>6149.742771088837</v>
      </c>
      <c r="E234" s="3">
        <f>Data!P$504*Data!P237/Data!P236</f>
        <v>113.38468134820798</v>
      </c>
      <c r="G234" s="4">
        <f>$L$2*B234/Data!D$504+$M$2*C234/Data!H$504+$N$2*D234/Data!L$504+$O$2*E234/Data!P$504</f>
        <v>9891.189874166326</v>
      </c>
      <c r="I234" s="4">
        <f t="shared" si="4"/>
        <v>108.81012583367374</v>
      </c>
    </row>
    <row r="235" spans="1:9" ht="15">
      <c r="A235" s="1">
        <f>Data!A238</f>
        <v>234</v>
      </c>
      <c r="B235" s="3">
        <f>Data!D$504*Data!D238/Data!D237</f>
        <v>11261.92648006245</v>
      </c>
      <c r="C235" s="3">
        <f>Data!H$504*Data!H238/Data!H237</f>
        <v>9510.495449734499</v>
      </c>
      <c r="D235" s="3">
        <f>Data!L$504*Data!L238/Data!L237</f>
        <v>6142.03954319724</v>
      </c>
      <c r="E235" s="3">
        <f>Data!P$504*Data!P238/Data!P237</f>
        <v>112.93138258976315</v>
      </c>
      <c r="G235" s="4">
        <f>$L$2*B235/Data!D$504+$M$2*C235/Data!H$504+$N$2*D235/Data!L$504+$O$2*E235/Data!P$504</f>
        <v>10051.636043203982</v>
      </c>
      <c r="I235" s="4">
        <f t="shared" si="4"/>
        <v>-51.6360432039819</v>
      </c>
    </row>
    <row r="236" spans="1:9" ht="15">
      <c r="A236" s="1">
        <f>Data!A239</f>
        <v>235</v>
      </c>
      <c r="B236" s="3">
        <f>Data!D$504*Data!D239/Data!D238</f>
        <v>11051.127485785644</v>
      </c>
      <c r="C236" s="3">
        <f>Data!H$504*Data!H239/Data!H238</f>
        <v>9736.429825915917</v>
      </c>
      <c r="D236" s="3">
        <f>Data!L$504*Data!L239/Data!L238</f>
        <v>6283.6116768221455</v>
      </c>
      <c r="E236" s="3">
        <f>Data!P$504*Data!P239/Data!P238</f>
        <v>112.29889795240447</v>
      </c>
      <c r="G236" s="4">
        <f>$L$2*B236/Data!D$504+$M$2*C236/Data!H$504+$N$2*D236/Data!L$504+$O$2*E236/Data!P$504</f>
        <v>10057.361210607934</v>
      </c>
      <c r="I236" s="4">
        <f t="shared" si="4"/>
        <v>-57.36121060793448</v>
      </c>
    </row>
    <row r="237" spans="1:9" ht="15">
      <c r="A237" s="1">
        <f>Data!A240</f>
        <v>236</v>
      </c>
      <c r="B237" s="3">
        <f>Data!D$504*Data!D240/Data!D239</f>
        <v>11147.393970187275</v>
      </c>
      <c r="C237" s="3">
        <f>Data!H$504*Data!H240/Data!H239</f>
        <v>9813.150217460543</v>
      </c>
      <c r="D237" s="3">
        <f>Data!L$504*Data!L240/Data!L239</f>
        <v>6368.006279950809</v>
      </c>
      <c r="E237" s="3">
        <f>Data!P$504*Data!P240/Data!P239</f>
        <v>112.3621530099445</v>
      </c>
      <c r="G237" s="4">
        <f>$L$2*B237/Data!D$504+$M$2*C237/Data!H$504+$N$2*D237/Data!L$504+$O$2*E237/Data!P$504</f>
        <v>10131.005005546856</v>
      </c>
      <c r="I237" s="4">
        <f t="shared" si="4"/>
        <v>-131.0050055468564</v>
      </c>
    </row>
    <row r="238" spans="1:9" ht="15">
      <c r="A238" s="1">
        <f>Data!A241</f>
        <v>237</v>
      </c>
      <c r="B238" s="3">
        <f>Data!D$504*Data!D241/Data!D240</f>
        <v>10709.601006365565</v>
      </c>
      <c r="C238" s="3">
        <f>Data!H$504*Data!H241/Data!H240</f>
        <v>9375.492099836101</v>
      </c>
      <c r="D238" s="3">
        <f>Data!L$504*Data!L241/Data!L240</f>
        <v>6015.406343001105</v>
      </c>
      <c r="E238" s="3">
        <f>Data!P$504*Data!P241/Data!P240</f>
        <v>114.69790910467556</v>
      </c>
      <c r="G238" s="4">
        <f>$L$2*B238/Data!D$504+$M$2*C238/Data!H$504+$N$2*D238/Data!L$504+$O$2*E238/Data!P$504</f>
        <v>9819.895249899704</v>
      </c>
      <c r="I238" s="4">
        <f t="shared" si="4"/>
        <v>180.10475010029586</v>
      </c>
    </row>
    <row r="239" spans="1:9" ht="15">
      <c r="A239" s="1">
        <f>Data!A242</f>
        <v>238</v>
      </c>
      <c r="B239" s="3">
        <f>Data!D$504*Data!D242/Data!D241</f>
        <v>10996.196446029895</v>
      </c>
      <c r="C239" s="3">
        <f>Data!H$504*Data!H242/Data!H241</f>
        <v>9196.474902105578</v>
      </c>
      <c r="D239" s="3">
        <f>Data!L$504*Data!L242/Data!L241</f>
        <v>5994.718180221685</v>
      </c>
      <c r="E239" s="3">
        <f>Data!P$504*Data!P242/Data!P241</f>
        <v>110.97408230527702</v>
      </c>
      <c r="G239" s="4">
        <f>$L$2*B239/Data!D$504+$M$2*C239/Data!H$504+$N$2*D239/Data!L$504+$O$2*E239/Data!P$504</f>
        <v>9798.610783614633</v>
      </c>
      <c r="I239" s="4">
        <f t="shared" si="4"/>
        <v>201.38921638536704</v>
      </c>
    </row>
    <row r="240" spans="1:9" ht="15">
      <c r="A240" s="1">
        <f>Data!A243</f>
        <v>239</v>
      </c>
      <c r="B240" s="3">
        <f>Data!D$504*Data!D243/Data!D242</f>
        <v>11019.554142500418</v>
      </c>
      <c r="C240" s="3">
        <f>Data!H$504*Data!H243/Data!H242</f>
        <v>9848.016606307043</v>
      </c>
      <c r="D240" s="3">
        <f>Data!L$504*Data!L243/Data!L242</f>
        <v>6308.355386190052</v>
      </c>
      <c r="E240" s="3">
        <f>Data!P$504*Data!P243/Data!P242</f>
        <v>112.50057668429503</v>
      </c>
      <c r="G240" s="4">
        <f>$L$2*B240/Data!D$504+$M$2*C240/Data!H$504+$N$2*D240/Data!L$504+$O$2*E240/Data!P$504</f>
        <v>10088.34004065772</v>
      </c>
      <c r="I240" s="4">
        <f t="shared" si="4"/>
        <v>-88.34004065772024</v>
      </c>
    </row>
    <row r="241" spans="1:9" ht="15">
      <c r="A241" s="1">
        <f>Data!A244</f>
        <v>240</v>
      </c>
      <c r="B241" s="3">
        <f>Data!D$504*Data!D244/Data!D243</f>
        <v>10849.183129959287</v>
      </c>
      <c r="C241" s="3">
        <f>Data!H$504*Data!H244/Data!H243</f>
        <v>9428.667294637236</v>
      </c>
      <c r="D241" s="3">
        <f>Data!L$504*Data!L244/Data!L243</f>
        <v>6079.6415201211485</v>
      </c>
      <c r="E241" s="3">
        <f>Data!P$504*Data!P244/Data!P243</f>
        <v>113.54342511172992</v>
      </c>
      <c r="G241" s="4">
        <f>$L$2*B241/Data!D$504+$M$2*C241/Data!H$504+$N$2*D241/Data!L$504+$O$2*E241/Data!P$504</f>
        <v>9877.062512146756</v>
      </c>
      <c r="I241" s="4">
        <f t="shared" si="4"/>
        <v>122.93748785324351</v>
      </c>
    </row>
    <row r="242" spans="1:9" ht="15">
      <c r="A242" s="1">
        <f>Data!A245</f>
        <v>241</v>
      </c>
      <c r="B242" s="3">
        <f>Data!D$504*Data!D245/Data!D244</f>
        <v>10880.402522096996</v>
      </c>
      <c r="C242" s="3">
        <f>Data!H$504*Data!H245/Data!H244</f>
        <v>9503.498059459911</v>
      </c>
      <c r="D242" s="3">
        <f>Data!L$504*Data!L245/Data!L244</f>
        <v>6114.087768823471</v>
      </c>
      <c r="E242" s="3">
        <f>Data!P$504*Data!P245/Data!P244</f>
        <v>110.99061189568252</v>
      </c>
      <c r="G242" s="4">
        <f>$L$2*B242/Data!D$504+$M$2*C242/Data!H$504+$N$2*D242/Data!L$504+$O$2*E242/Data!P$504</f>
        <v>9872.078878694401</v>
      </c>
      <c r="I242" s="4">
        <f t="shared" si="4"/>
        <v>127.92112130559872</v>
      </c>
    </row>
    <row r="243" spans="1:9" ht="15">
      <c r="A243" s="1">
        <f>Data!A246</f>
        <v>242</v>
      </c>
      <c r="B243" s="3">
        <f>Data!D$504*Data!D246/Data!D245</f>
        <v>11008.613938126824</v>
      </c>
      <c r="C243" s="3">
        <f>Data!H$504*Data!H246/Data!H245</f>
        <v>9162.964498344294</v>
      </c>
      <c r="D243" s="3">
        <f>Data!L$504*Data!L246/Data!L245</f>
        <v>5967.924232441498</v>
      </c>
      <c r="E243" s="3">
        <f>Data!P$504*Data!P246/Data!P245</f>
        <v>113.50561501433587</v>
      </c>
      <c r="G243" s="4">
        <f>$L$2*B243/Data!D$504+$M$2*C243/Data!H$504+$N$2*D243/Data!L$504+$O$2*E243/Data!P$504</f>
        <v>9833.200288950406</v>
      </c>
      <c r="I243" s="4">
        <f t="shared" si="4"/>
        <v>166.7997110495944</v>
      </c>
    </row>
    <row r="244" spans="1:9" ht="15">
      <c r="A244" s="1">
        <f>Data!A247</f>
        <v>243</v>
      </c>
      <c r="B244" s="3">
        <f>Data!D$504*Data!D247/Data!D246</f>
        <v>11222.238315213244</v>
      </c>
      <c r="C244" s="3">
        <f>Data!H$504*Data!H247/Data!H246</f>
        <v>9958.348436147131</v>
      </c>
      <c r="D244" s="3">
        <f>Data!L$504*Data!L247/Data!L246</f>
        <v>6368.042324423304</v>
      </c>
      <c r="E244" s="3">
        <f>Data!P$504*Data!P247/Data!P246</f>
        <v>107.13226123592212</v>
      </c>
      <c r="G244" s="4">
        <f>$L$2*B244/Data!D$504+$M$2*C244/Data!H$504+$N$2*D244/Data!L$504+$O$2*E244/Data!P$504</f>
        <v>10110.836999168328</v>
      </c>
      <c r="I244" s="4">
        <f t="shared" si="4"/>
        <v>-110.83699916832848</v>
      </c>
    </row>
    <row r="245" spans="1:9" ht="15">
      <c r="A245" s="1">
        <f>Data!A248</f>
        <v>244</v>
      </c>
      <c r="B245" s="3">
        <f>Data!D$504*Data!D248/Data!D247</f>
        <v>11057.681960887157</v>
      </c>
      <c r="C245" s="3">
        <f>Data!H$504*Data!H248/Data!H247</f>
        <v>9621.398942010457</v>
      </c>
      <c r="D245" s="3">
        <f>Data!L$504*Data!L248/Data!L247</f>
        <v>6227.419033951362</v>
      </c>
      <c r="E245" s="3">
        <f>Data!P$504*Data!P248/Data!P247</f>
        <v>115.1485096328687</v>
      </c>
      <c r="G245" s="4">
        <f>$L$2*B245/Data!D$504+$M$2*C245/Data!H$504+$N$2*D245/Data!L$504+$O$2*E245/Data!P$504</f>
        <v>10065.244727420282</v>
      </c>
      <c r="I245" s="4">
        <f t="shared" si="4"/>
        <v>-65.24472742028229</v>
      </c>
    </row>
    <row r="246" spans="1:9" ht="15">
      <c r="A246" s="1">
        <f>Data!A249</f>
        <v>245</v>
      </c>
      <c r="B246" s="3">
        <f>Data!D$504*Data!D249/Data!D248</f>
        <v>10996.448107214577</v>
      </c>
      <c r="C246" s="3">
        <f>Data!H$504*Data!H249/Data!H248</f>
        <v>9600.45206251106</v>
      </c>
      <c r="D246" s="3">
        <f>Data!L$504*Data!L249/Data!L248</f>
        <v>6227.711366439418</v>
      </c>
      <c r="E246" s="3">
        <f>Data!P$504*Data!P249/Data!P248</f>
        <v>114.52174795800885</v>
      </c>
      <c r="G246" s="4">
        <f>$L$2*B246/Data!D$504+$M$2*C246/Data!H$504+$N$2*D246/Data!L$504+$O$2*E246/Data!P$504</f>
        <v>10025.412998720625</v>
      </c>
      <c r="I246" s="4">
        <f t="shared" si="4"/>
        <v>-25.412998720625183</v>
      </c>
    </row>
    <row r="247" spans="1:9" ht="15">
      <c r="A247" s="1">
        <f>Data!A250</f>
        <v>246</v>
      </c>
      <c r="B247" s="3">
        <f>Data!D$504*Data!D250/Data!D249</f>
        <v>11144.372411575709</v>
      </c>
      <c r="C247" s="3">
        <f>Data!H$504*Data!H250/Data!H249</f>
        <v>9812.176389575972</v>
      </c>
      <c r="D247" s="3">
        <f>Data!L$504*Data!L250/Data!L249</f>
        <v>6326.071154625199</v>
      </c>
      <c r="E247" s="3">
        <f>Data!P$504*Data!P250/Data!P249</f>
        <v>112.14042692673576</v>
      </c>
      <c r="G247" s="4">
        <f>$L$2*B247/Data!D$504+$M$2*C247/Data!H$504+$N$2*D247/Data!L$504+$O$2*E247/Data!P$504</f>
        <v>10118.91029100954</v>
      </c>
      <c r="I247" s="4">
        <f t="shared" si="4"/>
        <v>-118.91029100954074</v>
      </c>
    </row>
    <row r="248" spans="1:9" ht="15">
      <c r="A248" s="1">
        <f>Data!A251</f>
        <v>247</v>
      </c>
      <c r="B248" s="3">
        <f>Data!D$504*Data!D251/Data!D250</f>
        <v>11021.85181868114</v>
      </c>
      <c r="C248" s="3">
        <f>Data!H$504*Data!H251/Data!H250</f>
        <v>9670.724167978615</v>
      </c>
      <c r="D248" s="3">
        <f>Data!L$504*Data!L251/Data!L250</f>
        <v>6233.155485978408</v>
      </c>
      <c r="E248" s="3">
        <f>Data!P$504*Data!P251/Data!P250</f>
        <v>114.55657567136397</v>
      </c>
      <c r="G248" s="4">
        <f>$L$2*B248/Data!D$504+$M$2*C248/Data!H$504+$N$2*D248/Data!L$504+$O$2*E248/Data!P$504</f>
        <v>10058.087907901918</v>
      </c>
      <c r="I248" s="4">
        <f t="shared" si="4"/>
        <v>-58.08790790191779</v>
      </c>
    </row>
    <row r="249" spans="1:9" ht="15">
      <c r="A249" s="1">
        <f>Data!A252</f>
        <v>248</v>
      </c>
      <c r="B249" s="3">
        <f>Data!D$504*Data!D252/Data!D251</f>
        <v>11141.133636161707</v>
      </c>
      <c r="C249" s="3">
        <f>Data!H$504*Data!H252/Data!H251</f>
        <v>9654.575056776617</v>
      </c>
      <c r="D249" s="3">
        <f>Data!L$504*Data!L252/Data!L251</f>
        <v>6281.083252102956</v>
      </c>
      <c r="E249" s="3">
        <f>Data!P$504*Data!P252/Data!P251</f>
        <v>112.68599248856265</v>
      </c>
      <c r="G249" s="4">
        <f>$L$2*B249/Data!D$504+$M$2*C249/Data!H$504+$N$2*D249/Data!L$504+$O$2*E249/Data!P$504</f>
        <v>10070.899575864109</v>
      </c>
      <c r="I249" s="4">
        <f t="shared" si="4"/>
        <v>-70.89957586410856</v>
      </c>
    </row>
    <row r="250" spans="1:9" ht="15">
      <c r="A250" s="1">
        <f>Data!A253</f>
        <v>249</v>
      </c>
      <c r="B250" s="3">
        <f>Data!D$504*Data!D253/Data!D252</f>
        <v>10744.409147484053</v>
      </c>
      <c r="C250" s="3">
        <f>Data!H$504*Data!H253/Data!H252</f>
        <v>9417.466758353858</v>
      </c>
      <c r="D250" s="3">
        <f>Data!L$504*Data!L253/Data!L252</f>
        <v>6096.893321998671</v>
      </c>
      <c r="E250" s="3">
        <f>Data!P$504*Data!P253/Data!P252</f>
        <v>114.03404011083268</v>
      </c>
      <c r="G250" s="4">
        <f>$L$2*B250/Data!D$504+$M$2*C250/Data!H$504+$N$2*D250/Data!L$504+$O$2*E250/Data!P$504</f>
        <v>9847.01844462765</v>
      </c>
      <c r="I250" s="4">
        <f t="shared" si="4"/>
        <v>152.98155537234925</v>
      </c>
    </row>
    <row r="251" spans="1:9" ht="15">
      <c r="A251" s="1">
        <f>Data!A254</f>
        <v>250</v>
      </c>
      <c r="B251" s="3">
        <f>Data!D$504*Data!D254/Data!D253</f>
        <v>11231.17899204484</v>
      </c>
      <c r="C251" s="3">
        <f>Data!H$504*Data!H254/Data!H253</f>
        <v>9670.617636700756</v>
      </c>
      <c r="D251" s="3">
        <f>Data!L$504*Data!L254/Data!L253</f>
        <v>6254.889050754035</v>
      </c>
      <c r="E251" s="3">
        <f>Data!P$504*Data!P254/Data!P253</f>
        <v>110.78464546994694</v>
      </c>
      <c r="G251" s="4">
        <f>$L$2*B251/Data!D$504+$M$2*C251/Data!H$504+$N$2*D251/Data!L$504+$O$2*E251/Data!P$504</f>
        <v>10070.6613478767</v>
      </c>
      <c r="I251" s="4">
        <f t="shared" si="4"/>
        <v>-70.66134787669944</v>
      </c>
    </row>
    <row r="252" spans="1:9" ht="15">
      <c r="A252" s="1">
        <f>Data!A255</f>
        <v>251</v>
      </c>
      <c r="B252" s="3">
        <f>Data!D$504*Data!D255/Data!D254</f>
        <v>10980.125829431068</v>
      </c>
      <c r="C252" s="3">
        <f>Data!H$504*Data!H255/Data!H254</f>
        <v>9729.652163246607</v>
      </c>
      <c r="D252" s="3">
        <f>Data!L$504*Data!L255/Data!L254</f>
        <v>6276.702742876448</v>
      </c>
      <c r="E252" s="3">
        <f>Data!P$504*Data!P255/Data!P254</f>
        <v>113.11766525603198</v>
      </c>
      <c r="G252" s="4">
        <f>$L$2*B252/Data!D$504+$M$2*C252/Data!H$504+$N$2*D252/Data!L$504+$O$2*E252/Data!P$504</f>
        <v>10042.876090784019</v>
      </c>
      <c r="I252" s="4">
        <f t="shared" si="4"/>
        <v>-42.87609078401874</v>
      </c>
    </row>
    <row r="253" spans="1:9" ht="15">
      <c r="A253" s="1">
        <f>Data!A256</f>
        <v>252</v>
      </c>
      <c r="B253" s="3">
        <f>Data!D$504*Data!D256/Data!D255</f>
        <v>11121.14317192057</v>
      </c>
      <c r="C253" s="3">
        <f>Data!H$504*Data!H256/Data!H255</f>
        <v>9749.208137452586</v>
      </c>
      <c r="D253" s="3">
        <f>Data!L$504*Data!L256/Data!L255</f>
        <v>6275.625253290402</v>
      </c>
      <c r="E253" s="3">
        <f>Data!P$504*Data!P256/Data!P255</f>
        <v>115.60266881260219</v>
      </c>
      <c r="G253" s="4">
        <f>$L$2*B253/Data!D$504+$M$2*C253/Data!H$504+$N$2*D253/Data!L$504+$O$2*E253/Data!P$504</f>
        <v>10144.041729822013</v>
      </c>
      <c r="I253" s="4">
        <f t="shared" si="4"/>
        <v>-144.0417298220127</v>
      </c>
    </row>
    <row r="254" spans="1:9" ht="15">
      <c r="A254" s="1">
        <f>Data!A257</f>
        <v>253</v>
      </c>
      <c r="B254" s="3">
        <f>Data!D$504*Data!D257/Data!D256</f>
        <v>11097.247128002191</v>
      </c>
      <c r="C254" s="3">
        <f>Data!H$504*Data!H257/Data!H256</f>
        <v>9678.616782598028</v>
      </c>
      <c r="D254" s="3">
        <f>Data!L$504*Data!L257/Data!L256</f>
        <v>6190.26911275808</v>
      </c>
      <c r="E254" s="3">
        <f>Data!P$504*Data!P257/Data!P256</f>
        <v>111.54071572527717</v>
      </c>
      <c r="G254" s="4">
        <f>$L$2*B254/Data!D$504+$M$2*C254/Data!H$504+$N$2*D254/Data!L$504+$O$2*E254/Data!P$504</f>
        <v>10027.53705439674</v>
      </c>
      <c r="I254" s="4">
        <f t="shared" si="4"/>
        <v>-27.537054396740132</v>
      </c>
    </row>
    <row r="255" spans="1:9" ht="15">
      <c r="A255" s="1">
        <f>Data!A258</f>
        <v>254</v>
      </c>
      <c r="B255" s="3">
        <f>Data!D$504*Data!D258/Data!D257</f>
        <v>10904.544226663076</v>
      </c>
      <c r="C255" s="3">
        <f>Data!H$504*Data!H258/Data!H257</f>
        <v>9485.723584668625</v>
      </c>
      <c r="D255" s="3">
        <f>Data!L$504*Data!L258/Data!L257</f>
        <v>6096.9484835234425</v>
      </c>
      <c r="E255" s="3">
        <f>Data!P$504*Data!P258/Data!P257</f>
        <v>111.8399334533109</v>
      </c>
      <c r="G255" s="4">
        <f>$L$2*B255/Data!D$504+$M$2*C255/Data!H$504+$N$2*D255/Data!L$504+$O$2*E255/Data!P$504</f>
        <v>9887.577244094171</v>
      </c>
      <c r="I255" s="4">
        <f t="shared" si="4"/>
        <v>112.42275590582904</v>
      </c>
    </row>
    <row r="256" spans="1:9" ht="15">
      <c r="A256" s="1">
        <f>Data!A259</f>
        <v>255</v>
      </c>
      <c r="B256" s="3">
        <f>Data!D$504*Data!D259/Data!D258</f>
        <v>11070.006959618862</v>
      </c>
      <c r="C256" s="3">
        <f>Data!H$504*Data!H259/Data!H258</f>
        <v>9673.728214461244</v>
      </c>
      <c r="D256" s="3">
        <f>Data!L$504*Data!L259/Data!L258</f>
        <v>6246.303655729317</v>
      </c>
      <c r="E256" s="3">
        <f>Data!P$504*Data!P259/Data!P258</f>
        <v>113.60870974147906</v>
      </c>
      <c r="G256" s="4">
        <f>$L$2*B256/Data!D$504+$M$2*C256/Data!H$504+$N$2*D256/Data!L$504+$O$2*E256/Data!P$504</f>
        <v>10061.820294132338</v>
      </c>
      <c r="I256" s="4">
        <f t="shared" si="4"/>
        <v>-61.82029413233795</v>
      </c>
    </row>
    <row r="257" spans="1:9" ht="15">
      <c r="A257" s="1">
        <f>Data!A260</f>
        <v>256</v>
      </c>
      <c r="B257" s="3">
        <f>Data!D$504*Data!D260/Data!D259</f>
        <v>10815.885325371257</v>
      </c>
      <c r="C257" s="3">
        <f>Data!H$504*Data!H260/Data!H259</f>
        <v>9430.53325935849</v>
      </c>
      <c r="D257" s="3">
        <f>Data!L$504*Data!L260/Data!L259</f>
        <v>6069.897449054412</v>
      </c>
      <c r="E257" s="3">
        <f>Data!P$504*Data!P260/Data!P259</f>
        <v>113.66153338974334</v>
      </c>
      <c r="G257" s="4">
        <f>$L$2*B257/Data!D$504+$M$2*C257/Data!H$504+$N$2*D257/Data!L$504+$O$2*E257/Data!P$504</f>
        <v>9866.083757604423</v>
      </c>
      <c r="I257" s="4">
        <f t="shared" si="4"/>
        <v>133.91624239557677</v>
      </c>
    </row>
    <row r="258" spans="1:9" ht="15">
      <c r="A258" s="1">
        <f>Data!A261</f>
        <v>257</v>
      </c>
      <c r="B258" s="3">
        <f>Data!D$504*Data!D261/Data!D260</f>
        <v>11034.222326433002</v>
      </c>
      <c r="C258" s="3">
        <f>Data!H$504*Data!H261/Data!H260</f>
        <v>9526.859230768496</v>
      </c>
      <c r="D258" s="3">
        <f>Data!L$504*Data!L261/Data!L260</f>
        <v>6163.256423484645</v>
      </c>
      <c r="E258" s="3">
        <f>Data!P$504*Data!P261/Data!P260</f>
        <v>110.47833004218049</v>
      </c>
      <c r="G258" s="4">
        <f>$L$2*B258/Data!D$504+$M$2*C258/Data!H$504+$N$2*D258/Data!L$504+$O$2*E258/Data!P$504</f>
        <v>9934.050537579042</v>
      </c>
      <c r="I258" s="4">
        <f t="shared" si="4"/>
        <v>65.9494624209583</v>
      </c>
    </row>
    <row r="259" spans="1:9" ht="15">
      <c r="A259" s="1">
        <f>Data!A262</f>
        <v>258</v>
      </c>
      <c r="B259" s="3">
        <f>Data!D$504*Data!D262/Data!D261</f>
        <v>11173.640244472626</v>
      </c>
      <c r="C259" s="3">
        <f>Data!H$504*Data!H262/Data!H261</f>
        <v>9837.565706320971</v>
      </c>
      <c r="D259" s="3">
        <f>Data!L$504*Data!L262/Data!L261</f>
        <v>6326.0820302877655</v>
      </c>
      <c r="E259" s="3">
        <f>Data!P$504*Data!P262/Data!P261</f>
        <v>112.82200432562502</v>
      </c>
      <c r="G259" s="4">
        <f>$L$2*B259/Data!D$504+$M$2*C259/Data!H$504+$N$2*D259/Data!L$504+$O$2*E259/Data!P$504</f>
        <v>10149.550174112986</v>
      </c>
      <c r="I259" s="4">
        <f aca="true" t="shared" si="5" ref="I259:I322">10000-G259</f>
        <v>-149.5501741129865</v>
      </c>
    </row>
    <row r="260" spans="1:9" ht="15">
      <c r="A260" s="1">
        <f>Data!A263</f>
        <v>259</v>
      </c>
      <c r="B260" s="3">
        <f>Data!D$504*Data!D263/Data!D262</f>
        <v>11008.195867343833</v>
      </c>
      <c r="C260" s="3">
        <f>Data!H$504*Data!H263/Data!H262</f>
        <v>9641.248407847486</v>
      </c>
      <c r="D260" s="3">
        <f>Data!L$504*Data!L263/Data!L262</f>
        <v>6256.665555465078</v>
      </c>
      <c r="E260" s="3">
        <f>Data!P$504*Data!P263/Data!P262</f>
        <v>112.15487045406616</v>
      </c>
      <c r="G260" s="4">
        <f>$L$2*B260/Data!D$504+$M$2*C260/Data!H$504+$N$2*D260/Data!L$504+$O$2*E260/Data!P$504</f>
        <v>10005.137401180586</v>
      </c>
      <c r="I260" s="4">
        <f t="shared" si="5"/>
        <v>-5.137401180585584</v>
      </c>
    </row>
    <row r="261" spans="1:9" ht="15">
      <c r="A261" s="1">
        <f>Data!A264</f>
        <v>260</v>
      </c>
      <c r="B261" s="3">
        <f>Data!D$504*Data!D264/Data!D263</f>
        <v>11132.540568913564</v>
      </c>
      <c r="C261" s="3">
        <f>Data!H$504*Data!H264/Data!H263</f>
        <v>9671.5146671703</v>
      </c>
      <c r="D261" s="3">
        <f>Data!L$504*Data!L264/Data!L263</f>
        <v>6263.032713471671</v>
      </c>
      <c r="E261" s="3">
        <f>Data!P$504*Data!P264/Data!P263</f>
        <v>111.80595913466429</v>
      </c>
      <c r="G261" s="4">
        <f>$L$2*B261/Data!D$504+$M$2*C261/Data!H$504+$N$2*D261/Data!L$504+$O$2*E261/Data!P$504</f>
        <v>10054.563202137215</v>
      </c>
      <c r="I261" s="4">
        <f t="shared" si="5"/>
        <v>-54.56320213721483</v>
      </c>
    </row>
    <row r="262" spans="1:9" ht="15">
      <c r="A262" s="1">
        <f>Data!A265</f>
        <v>261</v>
      </c>
      <c r="B262" s="3">
        <f>Data!D$504*Data!D265/Data!D264</f>
        <v>11036.542746840196</v>
      </c>
      <c r="C262" s="3">
        <f>Data!H$504*Data!H265/Data!H264</f>
        <v>9414.35989621654</v>
      </c>
      <c r="D262" s="3">
        <f>Data!L$504*Data!L265/Data!L264</f>
        <v>6165.12807387955</v>
      </c>
      <c r="E262" s="3">
        <f>Data!P$504*Data!P265/Data!P264</f>
        <v>115.3456800425281</v>
      </c>
      <c r="G262" s="4">
        <f>$L$2*B262/Data!D$504+$M$2*C262/Data!H$504+$N$2*D262/Data!L$504+$O$2*E262/Data!P$504</f>
        <v>9986.321695557574</v>
      </c>
      <c r="I262" s="4">
        <f t="shared" si="5"/>
        <v>13.678304442426452</v>
      </c>
    </row>
    <row r="263" spans="1:9" ht="15">
      <c r="A263" s="1">
        <f>Data!A266</f>
        <v>262</v>
      </c>
      <c r="B263" s="3">
        <f>Data!D$504*Data!D266/Data!D265</f>
        <v>11265.47559113916</v>
      </c>
      <c r="C263" s="3">
        <f>Data!H$504*Data!H266/Data!H265</f>
        <v>9519.704628806045</v>
      </c>
      <c r="D263" s="3">
        <f>Data!L$504*Data!L266/Data!L265</f>
        <v>6212.071653602765</v>
      </c>
      <c r="E263" s="3">
        <f>Data!P$504*Data!P266/Data!P265</f>
        <v>109.837836952827</v>
      </c>
      <c r="G263" s="4">
        <f>$L$2*B263/Data!D$504+$M$2*C263/Data!H$504+$N$2*D263/Data!L$504+$O$2*E263/Data!P$504</f>
        <v>10012.257379044964</v>
      </c>
      <c r="I263" s="4">
        <f t="shared" si="5"/>
        <v>-12.257379044964182</v>
      </c>
    </row>
    <row r="264" spans="1:9" ht="15">
      <c r="A264" s="1">
        <f>Data!A267</f>
        <v>263</v>
      </c>
      <c r="B264" s="3">
        <f>Data!D$504*Data!D267/Data!D266</f>
        <v>11083.165355492494</v>
      </c>
      <c r="C264" s="3">
        <f>Data!H$504*Data!H267/Data!H266</f>
        <v>9882.225434570124</v>
      </c>
      <c r="D264" s="3">
        <f>Data!L$504*Data!L267/Data!L266</f>
        <v>6444.270634335578</v>
      </c>
      <c r="E264" s="3">
        <f>Data!P$504*Data!P267/Data!P266</f>
        <v>116.49862802002554</v>
      </c>
      <c r="G264" s="4">
        <f>$L$2*B264/Data!D$504+$M$2*C264/Data!H$504+$N$2*D264/Data!L$504+$O$2*E264/Data!P$504</f>
        <v>10214.909417519884</v>
      </c>
      <c r="I264" s="4">
        <f t="shared" si="5"/>
        <v>-214.9094175198843</v>
      </c>
    </row>
    <row r="265" spans="1:9" ht="15">
      <c r="A265" s="1">
        <f>Data!A268</f>
        <v>264</v>
      </c>
      <c r="B265" s="3">
        <f>Data!D$504*Data!D268/Data!D267</f>
        <v>10983.07946995996</v>
      </c>
      <c r="C265" s="3">
        <f>Data!H$504*Data!H268/Data!H267</f>
        <v>9623.59815934873</v>
      </c>
      <c r="D265" s="3">
        <f>Data!L$504*Data!L268/Data!L267</f>
        <v>6211.245245386686</v>
      </c>
      <c r="E265" s="3">
        <f>Data!P$504*Data!P268/Data!P267</f>
        <v>114.74162093660988</v>
      </c>
      <c r="G265" s="4">
        <f>$L$2*B265/Data!D$504+$M$2*C265/Data!H$504+$N$2*D265/Data!L$504+$O$2*E265/Data!P$504</f>
        <v>10029.036673953759</v>
      </c>
      <c r="I265" s="4">
        <f t="shared" si="5"/>
        <v>-29.03667395375851</v>
      </c>
    </row>
    <row r="266" spans="1:9" ht="15">
      <c r="A266" s="1">
        <f>Data!A269</f>
        <v>265</v>
      </c>
      <c r="B266" s="3">
        <f>Data!D$504*Data!D269/Data!D268</f>
        <v>11064.8858035259</v>
      </c>
      <c r="C266" s="3">
        <f>Data!H$504*Data!H269/Data!H268</f>
        <v>9673.335837545574</v>
      </c>
      <c r="D266" s="3">
        <f>Data!L$504*Data!L269/Data!L268</f>
        <v>6216.858381047948</v>
      </c>
      <c r="E266" s="3">
        <f>Data!P$504*Data!P269/Data!P268</f>
        <v>111.2911137882528</v>
      </c>
      <c r="G266" s="4">
        <f>$L$2*B266/Data!D$504+$M$2*C266/Data!H$504+$N$2*D266/Data!L$504+$O$2*E266/Data!P$504</f>
        <v>10014.006158840382</v>
      </c>
      <c r="I266" s="4">
        <f t="shared" si="5"/>
        <v>-14.00615884038234</v>
      </c>
    </row>
    <row r="267" spans="1:9" ht="15">
      <c r="A267" s="1">
        <f>Data!A270</f>
        <v>266</v>
      </c>
      <c r="B267" s="3">
        <f>Data!D$504*Data!D270/Data!D269</f>
        <v>10988.930471939966</v>
      </c>
      <c r="C267" s="3">
        <f>Data!H$504*Data!H270/Data!H269</f>
        <v>9489.805497446556</v>
      </c>
      <c r="D267" s="3">
        <f>Data!L$504*Data!L270/Data!L269</f>
        <v>6149.158924389459</v>
      </c>
      <c r="E267" s="3">
        <f>Data!P$504*Data!P270/Data!P269</f>
        <v>114.48003545560465</v>
      </c>
      <c r="G267" s="4">
        <f>$L$2*B267/Data!D$504+$M$2*C267/Data!H$504+$N$2*D267/Data!L$504+$O$2*E267/Data!P$504</f>
        <v>9974.698989175591</v>
      </c>
      <c r="I267" s="4">
        <f t="shared" si="5"/>
        <v>25.301010824408877</v>
      </c>
    </row>
    <row r="268" spans="1:9" ht="15">
      <c r="A268" s="1">
        <f>Data!A271</f>
        <v>267</v>
      </c>
      <c r="B268" s="3">
        <f>Data!D$504*Data!D271/Data!D270</f>
        <v>11101.653789667347</v>
      </c>
      <c r="C268" s="3">
        <f>Data!H$504*Data!H271/Data!H270</f>
        <v>9650.243276498126</v>
      </c>
      <c r="D268" s="3">
        <f>Data!L$504*Data!L271/Data!L270</f>
        <v>6253.564133234773</v>
      </c>
      <c r="E268" s="3">
        <f>Data!P$504*Data!P271/Data!P270</f>
        <v>111.74668475240655</v>
      </c>
      <c r="G268" s="4">
        <f>$L$2*B268/Data!D$504+$M$2*C268/Data!H$504+$N$2*D268/Data!L$504+$O$2*E268/Data!P$504</f>
        <v>10034.128894425809</v>
      </c>
      <c r="I268" s="4">
        <f t="shared" si="5"/>
        <v>-34.12889442580854</v>
      </c>
    </row>
    <row r="269" spans="1:9" ht="15">
      <c r="A269" s="1">
        <f>Data!A272</f>
        <v>268</v>
      </c>
      <c r="B269" s="3">
        <f>Data!D$504*Data!D272/Data!D271</f>
        <v>11049.690301401844</v>
      </c>
      <c r="C269" s="3">
        <f>Data!H$504*Data!H272/Data!H271</f>
        <v>9720.892889663317</v>
      </c>
      <c r="D269" s="3">
        <f>Data!L$504*Data!L272/Data!L271</f>
        <v>6260.072021947398</v>
      </c>
      <c r="E269" s="3">
        <f>Data!P$504*Data!P272/Data!P271</f>
        <v>115.57369957263914</v>
      </c>
      <c r="G269" s="4">
        <f>$L$2*B269/Data!D$504+$M$2*C269/Data!H$504+$N$2*D269/Data!L$504+$O$2*E269/Data!P$504</f>
        <v>10106.240298632496</v>
      </c>
      <c r="I269" s="4">
        <f t="shared" si="5"/>
        <v>-106.24029863249598</v>
      </c>
    </row>
    <row r="270" spans="1:9" ht="15">
      <c r="A270" s="1">
        <f>Data!A273</f>
        <v>269</v>
      </c>
      <c r="B270" s="3">
        <f>Data!D$504*Data!D273/Data!D272</f>
        <v>11008.346733170702</v>
      </c>
      <c r="C270" s="3">
        <f>Data!H$504*Data!H273/Data!H272</f>
        <v>9634.73093454734</v>
      </c>
      <c r="D270" s="3">
        <f>Data!L$504*Data!L273/Data!L272</f>
        <v>6212.9296597414905</v>
      </c>
      <c r="E270" s="3">
        <f>Data!P$504*Data!P273/Data!P272</f>
        <v>113.14605793545698</v>
      </c>
      <c r="G270" s="4">
        <f>$L$2*B270/Data!D$504+$M$2*C270/Data!H$504+$N$2*D270/Data!L$504+$O$2*E270/Data!P$504</f>
        <v>10013.672494114377</v>
      </c>
      <c r="I270" s="4">
        <f t="shared" si="5"/>
        <v>-13.672494114376605</v>
      </c>
    </row>
    <row r="271" spans="1:9" ht="15">
      <c r="A271" s="1">
        <f>Data!A274</f>
        <v>270</v>
      </c>
      <c r="B271" s="3">
        <f>Data!D$504*Data!D274/Data!D273</f>
        <v>11174.291583253153</v>
      </c>
      <c r="C271" s="3">
        <f>Data!H$504*Data!H274/Data!H273</f>
        <v>9684.934351177353</v>
      </c>
      <c r="D271" s="3">
        <f>Data!L$504*Data!L274/Data!L273</f>
        <v>6270.87631024636</v>
      </c>
      <c r="E271" s="3">
        <f>Data!P$504*Data!P274/Data!P273</f>
        <v>112.60067603369707</v>
      </c>
      <c r="G271" s="4">
        <f>$L$2*B271/Data!D$504+$M$2*C271/Data!H$504+$N$2*D271/Data!L$504+$O$2*E271/Data!P$504</f>
        <v>10089.261676532635</v>
      </c>
      <c r="I271" s="4">
        <f t="shared" si="5"/>
        <v>-89.26167653263474</v>
      </c>
    </row>
    <row r="272" spans="1:9" ht="15">
      <c r="A272" s="1">
        <f>Data!A275</f>
        <v>271</v>
      </c>
      <c r="B272" s="3">
        <f>Data!D$504*Data!D275/Data!D274</f>
        <v>10990.57633574326</v>
      </c>
      <c r="C272" s="3">
        <f>Data!H$504*Data!H275/Data!H274</f>
        <v>9581.012086076462</v>
      </c>
      <c r="D272" s="3">
        <f>Data!L$504*Data!L275/Data!L274</f>
        <v>6188.665144842525</v>
      </c>
      <c r="E272" s="3">
        <f>Data!P$504*Data!P275/Data!P274</f>
        <v>113.93065624865099</v>
      </c>
      <c r="G272" s="4">
        <f>$L$2*B272/Data!D$504+$M$2*C272/Data!H$504+$N$2*D272/Data!L$504+$O$2*E272/Data!P$504</f>
        <v>10000.431355552697</v>
      </c>
      <c r="I272" s="4">
        <f t="shared" si="5"/>
        <v>-0.43135555269691395</v>
      </c>
    </row>
    <row r="273" spans="1:9" ht="15">
      <c r="A273" s="1">
        <f>Data!A276</f>
        <v>272</v>
      </c>
      <c r="B273" s="3">
        <f>Data!D$504*Data!D276/Data!D275</f>
        <v>10959.869553886118</v>
      </c>
      <c r="C273" s="3">
        <f>Data!H$504*Data!H276/Data!H275</f>
        <v>9633.320767710027</v>
      </c>
      <c r="D273" s="3">
        <f>Data!L$504*Data!L276/Data!L275</f>
        <v>6205.149511983176</v>
      </c>
      <c r="E273" s="3">
        <f>Data!P$504*Data!P276/Data!P275</f>
        <v>113.00667987706049</v>
      </c>
      <c r="G273" s="4">
        <f>$L$2*B273/Data!D$504+$M$2*C273/Data!H$504+$N$2*D273/Data!L$504+$O$2*E273/Data!P$504</f>
        <v>9991.91348860534</v>
      </c>
      <c r="I273" s="4">
        <f t="shared" si="5"/>
        <v>8.086511394660192</v>
      </c>
    </row>
    <row r="274" spans="1:9" ht="15">
      <c r="A274" s="1">
        <f>Data!A277</f>
        <v>273</v>
      </c>
      <c r="B274" s="3">
        <f>Data!D$504*Data!D277/Data!D276</f>
        <v>11026.999708520516</v>
      </c>
      <c r="C274" s="3">
        <f>Data!H$504*Data!H277/Data!H276</f>
        <v>9638.858359245483</v>
      </c>
      <c r="D274" s="3">
        <f>Data!L$504*Data!L277/Data!L276</f>
        <v>6193.227869583252</v>
      </c>
      <c r="E274" s="3">
        <f>Data!P$504*Data!P277/Data!P276</f>
        <v>112.39682005201705</v>
      </c>
      <c r="G274" s="4">
        <f>$L$2*B274/Data!D$504+$M$2*C274/Data!H$504+$N$2*D274/Data!L$504+$O$2*E274/Data!P$504</f>
        <v>10005.272392329058</v>
      </c>
      <c r="I274" s="4">
        <f t="shared" si="5"/>
        <v>-5.272392329057766</v>
      </c>
    </row>
    <row r="275" spans="1:9" ht="15">
      <c r="A275" s="1">
        <f>Data!A278</f>
        <v>274</v>
      </c>
      <c r="B275" s="3">
        <f>Data!D$504*Data!D278/Data!D277</f>
        <v>11094.387213436656</v>
      </c>
      <c r="C275" s="3">
        <f>Data!H$504*Data!H278/Data!H277</f>
        <v>9672.019647834597</v>
      </c>
      <c r="D275" s="3">
        <f>Data!L$504*Data!L278/Data!L277</f>
        <v>6245.427604153812</v>
      </c>
      <c r="E275" s="3">
        <f>Data!P$504*Data!P278/Data!P277</f>
        <v>112.40927883454854</v>
      </c>
      <c r="G275" s="4">
        <f>$L$2*B275/Data!D$504+$M$2*C275/Data!H$504+$N$2*D275/Data!L$504+$O$2*E275/Data!P$504</f>
        <v>10048.730538840065</v>
      </c>
      <c r="I275" s="4">
        <f t="shared" si="5"/>
        <v>-48.73053884006549</v>
      </c>
    </row>
    <row r="276" spans="1:9" ht="15">
      <c r="A276" s="1">
        <f>Data!A279</f>
        <v>275</v>
      </c>
      <c r="B276" s="3">
        <f>Data!D$504*Data!D279/Data!D278</f>
        <v>11099.259813678505</v>
      </c>
      <c r="C276" s="3">
        <f>Data!H$504*Data!H279/Data!H278</f>
        <v>9590.226662540212</v>
      </c>
      <c r="D276" s="3">
        <f>Data!L$504*Data!L279/Data!L278</f>
        <v>6196.5674016034645</v>
      </c>
      <c r="E276" s="3">
        <f>Data!P$504*Data!P279/Data!P278</f>
        <v>113.16804486038556</v>
      </c>
      <c r="G276" s="4">
        <f>$L$2*B276/Data!D$504+$M$2*C276/Data!H$504+$N$2*D276/Data!L$504+$O$2*E276/Data!P$504</f>
        <v>10030.508755038787</v>
      </c>
      <c r="I276" s="4">
        <f t="shared" si="5"/>
        <v>-30.508755038787058</v>
      </c>
    </row>
    <row r="277" spans="1:9" ht="15">
      <c r="A277" s="1">
        <f>Data!A280</f>
        <v>276</v>
      </c>
      <c r="B277" s="3">
        <f>Data!D$504*Data!D280/Data!D279</f>
        <v>10955.264022272535</v>
      </c>
      <c r="C277" s="3">
        <f>Data!H$504*Data!H280/Data!H279</f>
        <v>9673.243870393615</v>
      </c>
      <c r="D277" s="3">
        <f>Data!L$504*Data!L280/Data!L279</f>
        <v>6208.842437763011</v>
      </c>
      <c r="E277" s="3">
        <f>Data!P$504*Data!P280/Data!P279</f>
        <v>112.8535818574973</v>
      </c>
      <c r="G277" s="4">
        <f>$L$2*B277/Data!D$504+$M$2*C277/Data!H$504+$N$2*D277/Data!L$504+$O$2*E277/Data!P$504</f>
        <v>10000.599826809612</v>
      </c>
      <c r="I277" s="4">
        <f t="shared" si="5"/>
        <v>-0.5998268096118409</v>
      </c>
    </row>
    <row r="278" spans="1:9" ht="15">
      <c r="A278" s="1">
        <f>Data!A281</f>
        <v>277</v>
      </c>
      <c r="B278" s="3">
        <f>Data!D$504*Data!D281/Data!D280</f>
        <v>10972.29170804954</v>
      </c>
      <c r="C278" s="3">
        <f>Data!H$504*Data!H281/Data!H280</f>
        <v>9707.562787765877</v>
      </c>
      <c r="D278" s="3">
        <f>Data!L$504*Data!L281/Data!L280</f>
        <v>6259.047185779841</v>
      </c>
      <c r="E278" s="3">
        <f>Data!P$504*Data!P281/Data!P280</f>
        <v>114.18066387344415</v>
      </c>
      <c r="G278" s="4">
        <f>$L$2*B278/Data!D$504+$M$2*C278/Data!H$504+$N$2*D278/Data!L$504+$O$2*E278/Data!P$504</f>
        <v>10049.12632750659</v>
      </c>
      <c r="I278" s="4">
        <f t="shared" si="5"/>
        <v>-49.126327506590314</v>
      </c>
    </row>
    <row r="279" spans="1:9" ht="15">
      <c r="A279" s="1">
        <f>Data!A282</f>
        <v>278</v>
      </c>
      <c r="B279" s="3">
        <f>Data!D$504*Data!D282/Data!D281</f>
        <v>11083.370912614375</v>
      </c>
      <c r="C279" s="3">
        <f>Data!H$504*Data!H282/Data!H281</f>
        <v>9590.837700500953</v>
      </c>
      <c r="D279" s="3">
        <f>Data!L$504*Data!L282/Data!L281</f>
        <v>6150.652250033358</v>
      </c>
      <c r="E279" s="3">
        <f>Data!P$504*Data!P282/Data!P281</f>
        <v>112.13925473529486</v>
      </c>
      <c r="G279" s="4">
        <f>$L$2*B279/Data!D$504+$M$2*C279/Data!H$504+$N$2*D279/Data!L$504+$O$2*E279/Data!P$504</f>
        <v>9999.29090821441</v>
      </c>
      <c r="I279" s="4">
        <f t="shared" si="5"/>
        <v>0.7090917855894077</v>
      </c>
    </row>
    <row r="280" spans="1:9" ht="15">
      <c r="A280" s="1">
        <f>Data!A283</f>
        <v>279</v>
      </c>
      <c r="B280" s="3">
        <f>Data!D$504*Data!D283/Data!D282</f>
        <v>10937.375271267883</v>
      </c>
      <c r="C280" s="3">
        <f>Data!H$504*Data!H283/Data!H282</f>
        <v>9511.885101537513</v>
      </c>
      <c r="D280" s="3">
        <f>Data!L$504*Data!L283/Data!L282</f>
        <v>6185.324154917959</v>
      </c>
      <c r="E280" s="3">
        <f>Data!P$504*Data!P283/Data!P282</f>
        <v>112.96889347655676</v>
      </c>
      <c r="G280" s="4">
        <f>$L$2*B280/Data!D$504+$M$2*C280/Data!H$504+$N$2*D280/Data!L$504+$O$2*E280/Data!P$504</f>
        <v>9941.933799165081</v>
      </c>
      <c r="I280" s="4">
        <f t="shared" si="5"/>
        <v>58.06620083491907</v>
      </c>
    </row>
    <row r="281" spans="1:9" ht="15">
      <c r="A281" s="1">
        <f>Data!A284</f>
        <v>280</v>
      </c>
      <c r="B281" s="3">
        <f>Data!D$504*Data!D284/Data!D283</f>
        <v>10965.423849922774</v>
      </c>
      <c r="C281" s="3">
        <f>Data!H$504*Data!H284/Data!H283</f>
        <v>9508.067986496964</v>
      </c>
      <c r="D281" s="3">
        <f>Data!L$504*Data!L284/Data!L283</f>
        <v>6135.404371323051</v>
      </c>
      <c r="E281" s="3">
        <f>Data!P$504*Data!P284/Data!P283</f>
        <v>112.24115575756201</v>
      </c>
      <c r="G281" s="4">
        <f>$L$2*B281/Data!D$504+$M$2*C281/Data!H$504+$N$2*D281/Data!L$504+$O$2*E281/Data!P$504</f>
        <v>9929.96832264122</v>
      </c>
      <c r="I281" s="4">
        <f t="shared" si="5"/>
        <v>70.03167735878014</v>
      </c>
    </row>
    <row r="282" spans="1:9" ht="15">
      <c r="A282" s="1">
        <f>Data!A285</f>
        <v>281</v>
      </c>
      <c r="B282" s="3">
        <f>Data!D$504*Data!D285/Data!D284</f>
        <v>11005.898784325957</v>
      </c>
      <c r="C282" s="3">
        <f>Data!H$504*Data!H285/Data!H284</f>
        <v>9719.581529482231</v>
      </c>
      <c r="D282" s="3">
        <f>Data!L$504*Data!L285/Data!L284</f>
        <v>6265.855127684427</v>
      </c>
      <c r="E282" s="3">
        <f>Data!P$504*Data!P285/Data!P284</f>
        <v>111.51473460038171</v>
      </c>
      <c r="G282" s="4">
        <f>$L$2*B282/Data!D$504+$M$2*C282/Data!H$504+$N$2*D282/Data!L$504+$O$2*E282/Data!P$504</f>
        <v>10018.917522829353</v>
      </c>
      <c r="I282" s="4">
        <f t="shared" si="5"/>
        <v>-18.917522829353402</v>
      </c>
    </row>
    <row r="283" spans="1:9" ht="15">
      <c r="A283" s="1">
        <f>Data!A286</f>
        <v>282</v>
      </c>
      <c r="B283" s="3">
        <f>Data!D$504*Data!D286/Data!D285</f>
        <v>11019.219700472338</v>
      </c>
      <c r="C283" s="3">
        <f>Data!H$504*Data!H286/Data!H285</f>
        <v>9542.277679208306</v>
      </c>
      <c r="D283" s="3">
        <f>Data!L$504*Data!L286/Data!L285</f>
        <v>6182.316967825223</v>
      </c>
      <c r="E283" s="3">
        <f>Data!P$504*Data!P286/Data!P285</f>
        <v>114.81931688851351</v>
      </c>
      <c r="G283" s="4">
        <f>$L$2*B283/Data!D$504+$M$2*C283/Data!H$504+$N$2*D283/Data!L$504+$O$2*E283/Data!P$504</f>
        <v>10013.451118758163</v>
      </c>
      <c r="I283" s="4">
        <f t="shared" si="5"/>
        <v>-13.45111875816292</v>
      </c>
    </row>
    <row r="284" spans="1:9" ht="15">
      <c r="A284" s="1">
        <f>Data!A287</f>
        <v>283</v>
      </c>
      <c r="B284" s="3">
        <f>Data!D$504*Data!D287/Data!D286</f>
        <v>10730.862192791974</v>
      </c>
      <c r="C284" s="3">
        <f>Data!H$504*Data!H287/Data!H286</f>
        <v>9478.742833891733</v>
      </c>
      <c r="D284" s="3">
        <f>Data!L$504*Data!L287/Data!L286</f>
        <v>6156.678561125053</v>
      </c>
      <c r="E284" s="3">
        <f>Data!P$504*Data!P287/Data!P286</f>
        <v>111.6024286689904</v>
      </c>
      <c r="G284" s="4">
        <f>$L$2*B284/Data!D$504+$M$2*C284/Data!H$504+$N$2*D284/Data!L$504+$O$2*E284/Data!P$504</f>
        <v>9827.788054341707</v>
      </c>
      <c r="I284" s="4">
        <f t="shared" si="5"/>
        <v>172.2119456582932</v>
      </c>
    </row>
    <row r="285" spans="1:9" ht="15">
      <c r="A285" s="1">
        <f>Data!A288</f>
        <v>284</v>
      </c>
      <c r="B285" s="3">
        <f>Data!D$504*Data!D288/Data!D287</f>
        <v>11058.699614273606</v>
      </c>
      <c r="C285" s="3">
        <f>Data!H$504*Data!H288/Data!H287</f>
        <v>9414.509711800609</v>
      </c>
      <c r="D285" s="3">
        <f>Data!L$504*Data!L288/Data!L287</f>
        <v>6071.588822087571</v>
      </c>
      <c r="E285" s="3">
        <f>Data!P$504*Data!P288/Data!P287</f>
        <v>111.15087218254357</v>
      </c>
      <c r="G285" s="4">
        <f>$L$2*B285/Data!D$504+$M$2*C285/Data!H$504+$N$2*D285/Data!L$504+$O$2*E285/Data!P$504</f>
        <v>9904.961974338052</v>
      </c>
      <c r="I285" s="4">
        <f t="shared" si="5"/>
        <v>95.03802566194827</v>
      </c>
    </row>
    <row r="286" spans="1:9" ht="15">
      <c r="A286" s="1">
        <f>Data!A289</f>
        <v>285</v>
      </c>
      <c r="B286" s="3">
        <f>Data!D$504*Data!D289/Data!D288</f>
        <v>11110.82486611233</v>
      </c>
      <c r="C286" s="3">
        <f>Data!H$504*Data!H289/Data!H288</f>
        <v>9780.50816333989</v>
      </c>
      <c r="D286" s="3">
        <f>Data!L$504*Data!L289/Data!L288</f>
        <v>6291.95906974918</v>
      </c>
      <c r="E286" s="3">
        <f>Data!P$504*Data!P289/Data!P288</f>
        <v>112.30462231170694</v>
      </c>
      <c r="G286" s="4">
        <f>$L$2*B286/Data!D$504+$M$2*C286/Data!H$504+$N$2*D286/Data!L$504+$O$2*E286/Data!P$504</f>
        <v>10094.248271111108</v>
      </c>
      <c r="I286" s="4">
        <f t="shared" si="5"/>
        <v>-94.2482711111079</v>
      </c>
    </row>
    <row r="287" spans="1:9" ht="15">
      <c r="A287" s="1">
        <f>Data!A290</f>
        <v>286</v>
      </c>
      <c r="B287" s="3">
        <f>Data!D$504*Data!D290/Data!D289</f>
        <v>11021.270190322917</v>
      </c>
      <c r="C287" s="3">
        <f>Data!H$504*Data!H290/Data!H289</f>
        <v>9545.277316007265</v>
      </c>
      <c r="D287" s="3">
        <f>Data!L$504*Data!L290/Data!L289</f>
        <v>6159.48152679287</v>
      </c>
      <c r="E287" s="3">
        <f>Data!P$504*Data!P290/Data!P289</f>
        <v>112.77008277649624</v>
      </c>
      <c r="G287" s="4">
        <f>$L$2*B287/Data!D$504+$M$2*C287/Data!H$504+$N$2*D287/Data!L$504+$O$2*E287/Data!P$504</f>
        <v>9975.122940607509</v>
      </c>
      <c r="I287" s="4">
        <f t="shared" si="5"/>
        <v>24.87705939249099</v>
      </c>
    </row>
    <row r="288" spans="1:9" ht="15">
      <c r="A288" s="1">
        <f>Data!A291</f>
        <v>287</v>
      </c>
      <c r="B288" s="3">
        <f>Data!D$504*Data!D291/Data!D290</f>
        <v>11019.376066631321</v>
      </c>
      <c r="C288" s="3">
        <f>Data!H$504*Data!H291/Data!H290</f>
        <v>9753.356971751604</v>
      </c>
      <c r="D288" s="3">
        <f>Data!L$504*Data!L291/Data!L290</f>
        <v>6329.0757142423045</v>
      </c>
      <c r="E288" s="3">
        <f>Data!P$504*Data!P291/Data!P290</f>
        <v>112.14311856339248</v>
      </c>
      <c r="G288" s="4">
        <f>$L$2*B288/Data!D$504+$M$2*C288/Data!H$504+$N$2*D288/Data!L$504+$O$2*E288/Data!P$504</f>
        <v>10055.699074111864</v>
      </c>
      <c r="I288" s="4">
        <f t="shared" si="5"/>
        <v>-55.69907411186432</v>
      </c>
    </row>
    <row r="289" spans="1:9" ht="15">
      <c r="A289" s="1">
        <f>Data!A292</f>
        <v>288</v>
      </c>
      <c r="B289" s="3">
        <f>Data!D$504*Data!D292/Data!D291</f>
        <v>11130.717251271217</v>
      </c>
      <c r="C289" s="3">
        <f>Data!H$504*Data!H292/Data!H291</f>
        <v>9736.313673876773</v>
      </c>
      <c r="D289" s="3">
        <f>Data!L$504*Data!L292/Data!L291</f>
        <v>6273.507169522629</v>
      </c>
      <c r="E289" s="3">
        <f>Data!P$504*Data!P292/Data!P291</f>
        <v>114.45664896101339</v>
      </c>
      <c r="G289" s="4">
        <f>$L$2*B289/Data!D$504+$M$2*C289/Data!H$504+$N$2*D289/Data!L$504+$O$2*E289/Data!P$504</f>
        <v>10122.829561060304</v>
      </c>
      <c r="I289" s="4">
        <f t="shared" si="5"/>
        <v>-122.8295610603036</v>
      </c>
    </row>
    <row r="290" spans="1:9" ht="15">
      <c r="A290" s="1">
        <f>Data!A293</f>
        <v>289</v>
      </c>
      <c r="B290" s="3">
        <f>Data!D$504*Data!D293/Data!D292</f>
        <v>11072.800737004496</v>
      </c>
      <c r="C290" s="3">
        <f>Data!H$504*Data!H293/Data!H292</f>
        <v>9704.815130735671</v>
      </c>
      <c r="D290" s="3">
        <f>Data!L$504*Data!L293/Data!L292</f>
        <v>6251.803970970987</v>
      </c>
      <c r="E290" s="3">
        <f>Data!P$504*Data!P293/Data!P292</f>
        <v>113.59028406462276</v>
      </c>
      <c r="G290" s="4">
        <f>$L$2*B290/Data!D$504+$M$2*C290/Data!H$504+$N$2*D290/Data!L$504+$O$2*E290/Data!P$504</f>
        <v>10073.109402634596</v>
      </c>
      <c r="I290" s="4">
        <f t="shared" si="5"/>
        <v>-73.10940263459634</v>
      </c>
    </row>
    <row r="291" spans="1:9" ht="15">
      <c r="A291" s="1">
        <f>Data!A294</f>
        <v>290</v>
      </c>
      <c r="B291" s="3">
        <f>Data!D$504*Data!D294/Data!D293</f>
        <v>10960.243851823972</v>
      </c>
      <c r="C291" s="3">
        <f>Data!H$504*Data!H294/Data!H293</f>
        <v>9561.293950707066</v>
      </c>
      <c r="D291" s="3">
        <f>Data!L$504*Data!L294/Data!L293</f>
        <v>6174.127377575919</v>
      </c>
      <c r="E291" s="3">
        <f>Data!P$504*Data!P294/Data!P293</f>
        <v>112.48447341622665</v>
      </c>
      <c r="G291" s="4">
        <f>$L$2*B291/Data!D$504+$M$2*C291/Data!H$504+$N$2*D291/Data!L$504+$O$2*E291/Data!P$504</f>
        <v>9955.280291069474</v>
      </c>
      <c r="I291" s="4">
        <f t="shared" si="5"/>
        <v>44.719708930526394</v>
      </c>
    </row>
    <row r="292" spans="1:9" ht="15">
      <c r="A292" s="1">
        <f>Data!A295</f>
        <v>291</v>
      </c>
      <c r="B292" s="3">
        <f>Data!D$504*Data!D295/Data!D294</f>
        <v>11131.97317236144</v>
      </c>
      <c r="C292" s="3">
        <f>Data!H$504*Data!H295/Data!H294</f>
        <v>9738.42953918508</v>
      </c>
      <c r="D292" s="3">
        <f>Data!L$504*Data!L295/Data!L294</f>
        <v>6267.310686942436</v>
      </c>
      <c r="E292" s="3">
        <f>Data!P$504*Data!P295/Data!P294</f>
        <v>112.84832998319047</v>
      </c>
      <c r="G292" s="4">
        <f>$L$2*B292/Data!D$504+$M$2*C292/Data!H$504+$N$2*D292/Data!L$504+$O$2*E292/Data!P$504</f>
        <v>10094.436488628535</v>
      </c>
      <c r="I292" s="4">
        <f t="shared" si="5"/>
        <v>-94.43648862853479</v>
      </c>
    </row>
    <row r="293" spans="1:9" ht="15">
      <c r="A293" s="1">
        <f>Data!A296</f>
        <v>292</v>
      </c>
      <c r="B293" s="3">
        <f>Data!D$504*Data!D296/Data!D295</f>
        <v>10735.518295550399</v>
      </c>
      <c r="C293" s="3">
        <f>Data!H$504*Data!H296/Data!H295</f>
        <v>9425.845306392952</v>
      </c>
      <c r="D293" s="3">
        <f>Data!L$504*Data!L296/Data!L295</f>
        <v>6062.2777872569895</v>
      </c>
      <c r="E293" s="3">
        <f>Data!P$504*Data!P296/Data!P295</f>
        <v>114.1229225241428</v>
      </c>
      <c r="G293" s="4">
        <f>$L$2*B293/Data!D$504+$M$2*C293/Data!H$504+$N$2*D293/Data!L$504+$O$2*E293/Data!P$504</f>
        <v>9842.40302847864</v>
      </c>
      <c r="I293" s="4">
        <f t="shared" si="5"/>
        <v>157.5969715213596</v>
      </c>
    </row>
    <row r="294" spans="1:9" ht="15">
      <c r="A294" s="1">
        <f>Data!A297</f>
        <v>293</v>
      </c>
      <c r="B294" s="3">
        <f>Data!D$504*Data!D297/Data!D296</f>
        <v>11044.180693506054</v>
      </c>
      <c r="C294" s="3">
        <f>Data!H$504*Data!H297/Data!H296</f>
        <v>9520.373419821726</v>
      </c>
      <c r="D294" s="3">
        <f>Data!L$504*Data!L297/Data!L296</f>
        <v>6208.754779236119</v>
      </c>
      <c r="E294" s="3">
        <f>Data!P$504*Data!P297/Data!P296</f>
        <v>110.57744547877863</v>
      </c>
      <c r="G294" s="4">
        <f>$L$2*B294/Data!D$504+$M$2*C294/Data!H$504+$N$2*D294/Data!L$504+$O$2*E294/Data!P$504</f>
        <v>9944.732673990828</v>
      </c>
      <c r="I294" s="4">
        <f t="shared" si="5"/>
        <v>55.26732600917239</v>
      </c>
    </row>
    <row r="295" spans="1:9" ht="15">
      <c r="A295" s="1">
        <f>Data!A298</f>
        <v>294</v>
      </c>
      <c r="B295" s="3">
        <f>Data!D$504*Data!D298/Data!D297</f>
        <v>10980.144861310324</v>
      </c>
      <c r="C295" s="3">
        <f>Data!H$504*Data!H298/Data!H297</f>
        <v>9491.788424464785</v>
      </c>
      <c r="D295" s="3">
        <f>Data!L$504*Data!L298/Data!L297</f>
        <v>6156.242864884403</v>
      </c>
      <c r="E295" s="3">
        <f>Data!P$504*Data!P298/Data!P297</f>
        <v>111.3766734993331</v>
      </c>
      <c r="G295" s="4">
        <f>$L$2*B295/Data!D$504+$M$2*C295/Data!H$504+$N$2*D295/Data!L$504+$O$2*E295/Data!P$504</f>
        <v>9918.259424998007</v>
      </c>
      <c r="I295" s="4">
        <f t="shared" si="5"/>
        <v>81.74057500199342</v>
      </c>
    </row>
    <row r="296" spans="1:9" ht="15">
      <c r="A296" s="1">
        <f>Data!A299</f>
        <v>295</v>
      </c>
      <c r="B296" s="3">
        <f>Data!D$504*Data!D299/Data!D298</f>
        <v>11117.717880030126</v>
      </c>
      <c r="C296" s="3">
        <f>Data!H$504*Data!H299/Data!H298</f>
        <v>9652.321275296756</v>
      </c>
      <c r="D296" s="3">
        <f>Data!L$504*Data!L299/Data!L298</f>
        <v>6262.7882444202605</v>
      </c>
      <c r="E296" s="3">
        <f>Data!P$504*Data!P299/Data!P298</f>
        <v>112.87565169486965</v>
      </c>
      <c r="G296" s="4">
        <f>$L$2*B296/Data!D$504+$M$2*C296/Data!H$504+$N$2*D296/Data!L$504+$O$2*E296/Data!P$504</f>
        <v>10062.108956579334</v>
      </c>
      <c r="I296" s="4">
        <f t="shared" si="5"/>
        <v>-62.10895657933361</v>
      </c>
    </row>
    <row r="297" spans="1:9" ht="15">
      <c r="A297" s="1">
        <f>Data!A300</f>
        <v>296</v>
      </c>
      <c r="B297" s="3">
        <f>Data!D$504*Data!D300/Data!D299</f>
        <v>10730.858816538246</v>
      </c>
      <c r="C297" s="3">
        <f>Data!H$504*Data!H300/Data!H299</f>
        <v>9541.127993575546</v>
      </c>
      <c r="D297" s="3">
        <f>Data!L$504*Data!L300/Data!L299</f>
        <v>6220.826117216805</v>
      </c>
      <c r="E297" s="3">
        <f>Data!P$504*Data!P300/Data!P299</f>
        <v>112.80623475624463</v>
      </c>
      <c r="G297" s="4">
        <f>$L$2*B297/Data!D$504+$M$2*C297/Data!H$504+$N$2*D297/Data!L$504+$O$2*E297/Data!P$504</f>
        <v>9878.96801175024</v>
      </c>
      <c r="I297" s="4">
        <f t="shared" si="5"/>
        <v>121.03198824976062</v>
      </c>
    </row>
    <row r="298" spans="1:9" ht="15">
      <c r="A298" s="1">
        <f>Data!A301</f>
        <v>297</v>
      </c>
      <c r="B298" s="3">
        <f>Data!D$504*Data!D301/Data!D300</f>
        <v>10994.107103402852</v>
      </c>
      <c r="C298" s="3">
        <f>Data!H$504*Data!H301/Data!H300</f>
        <v>9613.784900850706</v>
      </c>
      <c r="D298" s="3">
        <f>Data!L$504*Data!L301/Data!L300</f>
        <v>6153.136191387235</v>
      </c>
      <c r="E298" s="3">
        <f>Data!P$504*Data!P301/Data!P300</f>
        <v>111.02378181768859</v>
      </c>
      <c r="G298" s="4">
        <f>$L$2*B298/Data!D$504+$M$2*C298/Data!H$504+$N$2*D298/Data!L$504+$O$2*E298/Data!P$504</f>
        <v>9954.693982284381</v>
      </c>
      <c r="I298" s="4">
        <f t="shared" si="5"/>
        <v>45.30601771561851</v>
      </c>
    </row>
    <row r="299" spans="1:9" ht="15">
      <c r="A299" s="1">
        <f>Data!A302</f>
        <v>298</v>
      </c>
      <c r="B299" s="3">
        <f>Data!D$504*Data!D302/Data!D301</f>
        <v>10836.327476966053</v>
      </c>
      <c r="C299" s="3">
        <f>Data!H$504*Data!H302/Data!H301</f>
        <v>9424.23705345877</v>
      </c>
      <c r="D299" s="3">
        <f>Data!L$504*Data!L302/Data!L301</f>
        <v>6077.63056887619</v>
      </c>
      <c r="E299" s="3">
        <f>Data!P$504*Data!P302/Data!P301</f>
        <v>113.60194122872889</v>
      </c>
      <c r="G299" s="4">
        <f>$L$2*B299/Data!D$504+$M$2*C299/Data!H$504+$N$2*D299/Data!L$504+$O$2*E299/Data!P$504</f>
        <v>9871.725610653062</v>
      </c>
      <c r="I299" s="4">
        <f t="shared" si="5"/>
        <v>128.27438934693782</v>
      </c>
    </row>
    <row r="300" spans="1:9" ht="15">
      <c r="A300" s="1">
        <f>Data!A303</f>
        <v>299</v>
      </c>
      <c r="B300" s="3">
        <f>Data!D$504*Data!D303/Data!D302</f>
        <v>10975.420452527613</v>
      </c>
      <c r="C300" s="3">
        <f>Data!H$504*Data!H303/Data!H302</f>
        <v>9486.145483145829</v>
      </c>
      <c r="D300" s="3">
        <f>Data!L$504*Data!L303/Data!L302</f>
        <v>6153.55735677723</v>
      </c>
      <c r="E300" s="3">
        <f>Data!P$504*Data!P303/Data!P302</f>
        <v>111.30262695224341</v>
      </c>
      <c r="G300" s="4">
        <f>$L$2*B300/Data!D$504+$M$2*C300/Data!H$504+$N$2*D300/Data!L$504+$O$2*E300/Data!P$504</f>
        <v>9913.035715314161</v>
      </c>
      <c r="I300" s="4">
        <f t="shared" si="5"/>
        <v>86.96428468583872</v>
      </c>
    </row>
    <row r="301" spans="1:9" ht="15">
      <c r="A301" s="1">
        <f>Data!A304</f>
        <v>300</v>
      </c>
      <c r="B301" s="3">
        <f>Data!D$504*Data!D304/Data!D303</f>
        <v>11293.241943661431</v>
      </c>
      <c r="C301" s="3">
        <f>Data!H$504*Data!H304/Data!H303</f>
        <v>9698.783783924546</v>
      </c>
      <c r="D301" s="3">
        <f>Data!L$504*Data!L304/Data!L303</f>
        <v>6232.233781026329</v>
      </c>
      <c r="E301" s="3">
        <f>Data!P$504*Data!P304/Data!P303</f>
        <v>111.43307525391583</v>
      </c>
      <c r="G301" s="4">
        <f>$L$2*B301/Data!D$504+$M$2*C301/Data!H$504+$N$2*D301/Data!L$504+$O$2*E301/Data!P$504</f>
        <v>10109.827424413426</v>
      </c>
      <c r="I301" s="4">
        <f t="shared" si="5"/>
        <v>-109.82742441342634</v>
      </c>
    </row>
    <row r="302" spans="1:9" ht="15">
      <c r="A302" s="1">
        <f>Data!A305</f>
        <v>301</v>
      </c>
      <c r="B302" s="3">
        <f>Data!D$504*Data!D305/Data!D304</f>
        <v>10959.044094584166</v>
      </c>
      <c r="C302" s="3">
        <f>Data!H$504*Data!H305/Data!H304</f>
        <v>9672.284094289416</v>
      </c>
      <c r="D302" s="3">
        <f>Data!L$504*Data!L305/Data!L304</f>
        <v>6322.78470673463</v>
      </c>
      <c r="E302" s="3">
        <f>Data!P$504*Data!P305/Data!P304</f>
        <v>114.38947265510532</v>
      </c>
      <c r="G302" s="4">
        <f>$L$2*B302/Data!D$504+$M$2*C302/Data!H$504+$N$2*D302/Data!L$504+$O$2*E302/Data!P$504</f>
        <v>10047.275092825512</v>
      </c>
      <c r="I302" s="4">
        <f t="shared" si="5"/>
        <v>-47.27509282551182</v>
      </c>
    </row>
    <row r="303" spans="1:9" ht="15">
      <c r="A303" s="1">
        <f>Data!A306</f>
        <v>302</v>
      </c>
      <c r="B303" s="3">
        <f>Data!D$504*Data!D306/Data!D305</f>
        <v>10921.294572598765</v>
      </c>
      <c r="C303" s="3">
        <f>Data!H$504*Data!H306/Data!H305</f>
        <v>9399.321295888722</v>
      </c>
      <c r="D303" s="3">
        <f>Data!L$504*Data!L306/Data!L305</f>
        <v>6114.590554078391</v>
      </c>
      <c r="E303" s="3">
        <f>Data!P$504*Data!P306/Data!P305</f>
        <v>112.54531700901227</v>
      </c>
      <c r="G303" s="4">
        <f>$L$2*B303/Data!D$504+$M$2*C303/Data!H$504+$N$2*D303/Data!L$504+$O$2*E303/Data!P$504</f>
        <v>9882.00474916647</v>
      </c>
      <c r="I303" s="4">
        <f t="shared" si="5"/>
        <v>117.99525083353001</v>
      </c>
    </row>
    <row r="304" spans="1:9" ht="15">
      <c r="A304" s="1">
        <f>Data!A307</f>
        <v>303</v>
      </c>
      <c r="B304" s="3">
        <f>Data!D$504*Data!D307/Data!D306</f>
        <v>11078.17056284301</v>
      </c>
      <c r="C304" s="3">
        <f>Data!H$504*Data!H307/Data!H306</f>
        <v>9498.504978453162</v>
      </c>
      <c r="D304" s="3">
        <f>Data!L$504*Data!L307/Data!L306</f>
        <v>6161.288853486109</v>
      </c>
      <c r="E304" s="3">
        <f>Data!P$504*Data!P307/Data!P306</f>
        <v>111.37232242061248</v>
      </c>
      <c r="G304" s="4">
        <f>$L$2*B304/Data!D$504+$M$2*C304/Data!H$504+$N$2*D304/Data!L$504+$O$2*E304/Data!P$504</f>
        <v>9956.669422686293</v>
      </c>
      <c r="I304" s="4">
        <f t="shared" si="5"/>
        <v>43.33057731370718</v>
      </c>
    </row>
    <row r="305" spans="1:9" ht="15">
      <c r="A305" s="1">
        <f>Data!A308</f>
        <v>304</v>
      </c>
      <c r="B305" s="3">
        <f>Data!D$504*Data!D308/Data!D307</f>
        <v>10839.415607777008</v>
      </c>
      <c r="C305" s="3">
        <f>Data!H$504*Data!H308/Data!H307</f>
        <v>9368.1876256712</v>
      </c>
      <c r="D305" s="3">
        <f>Data!L$504*Data!L308/Data!L307</f>
        <v>6107.115587895234</v>
      </c>
      <c r="E305" s="3">
        <f>Data!P$504*Data!P308/Data!P307</f>
        <v>112.42499271284059</v>
      </c>
      <c r="G305" s="4">
        <f>$L$2*B305/Data!D$504+$M$2*C305/Data!H$504+$N$2*D305/Data!L$504+$O$2*E305/Data!P$504</f>
        <v>9839.222242539754</v>
      </c>
      <c r="I305" s="4">
        <f t="shared" si="5"/>
        <v>160.777757460246</v>
      </c>
    </row>
    <row r="306" spans="1:9" ht="15">
      <c r="A306" s="1">
        <f>Data!A309</f>
        <v>305</v>
      </c>
      <c r="B306" s="3">
        <f>Data!D$504*Data!D309/Data!D308</f>
        <v>11066.034467760008</v>
      </c>
      <c r="C306" s="3">
        <f>Data!H$504*Data!H309/Data!H308</f>
        <v>9826.122447003507</v>
      </c>
      <c r="D306" s="3">
        <f>Data!L$504*Data!L309/Data!L308</f>
        <v>6339.79417156899</v>
      </c>
      <c r="E306" s="3">
        <f>Data!P$504*Data!P309/Data!P308</f>
        <v>114.11006608910313</v>
      </c>
      <c r="G306" s="4">
        <f>$L$2*B306/Data!D$504+$M$2*C306/Data!H$504+$N$2*D306/Data!L$504+$O$2*E306/Data!P$504</f>
        <v>10131.968050834595</v>
      </c>
      <c r="I306" s="4">
        <f t="shared" si="5"/>
        <v>-131.9680508345955</v>
      </c>
    </row>
    <row r="307" spans="1:9" ht="15">
      <c r="A307" s="1">
        <f>Data!A310</f>
        <v>306</v>
      </c>
      <c r="B307" s="3">
        <f>Data!D$504*Data!D310/Data!D309</f>
        <v>10843.218199219993</v>
      </c>
      <c r="C307" s="3">
        <f>Data!H$504*Data!H310/Data!H309</f>
        <v>9316.928438393277</v>
      </c>
      <c r="D307" s="3">
        <f>Data!L$504*Data!L310/Data!L309</f>
        <v>6077.187604771927</v>
      </c>
      <c r="E307" s="3">
        <f>Data!P$504*Data!P310/Data!P309</f>
        <v>111.81538987796638</v>
      </c>
      <c r="G307" s="4">
        <f>$L$2*B307/Data!D$504+$M$2*C307/Data!H$504+$N$2*D307/Data!L$504+$O$2*E307/Data!P$504</f>
        <v>9808.950342512948</v>
      </c>
      <c r="I307" s="4">
        <f t="shared" si="5"/>
        <v>191.04965748705217</v>
      </c>
    </row>
    <row r="308" spans="1:9" ht="15">
      <c r="A308" s="1">
        <f>Data!A311</f>
        <v>307</v>
      </c>
      <c r="B308" s="3">
        <f>Data!D$504*Data!D311/Data!D310</f>
        <v>10974.179335825185</v>
      </c>
      <c r="C308" s="3">
        <f>Data!H$504*Data!H311/Data!H310</f>
        <v>9833.604561023327</v>
      </c>
      <c r="D308" s="3">
        <f>Data!L$504*Data!L311/Data!L310</f>
        <v>6294.819600834482</v>
      </c>
      <c r="E308" s="3">
        <f>Data!P$504*Data!P311/Data!P310</f>
        <v>115.25470725027323</v>
      </c>
      <c r="G308" s="4">
        <f>$L$2*B308/Data!D$504+$M$2*C308/Data!H$504+$N$2*D308/Data!L$504+$O$2*E308/Data!P$504</f>
        <v>10114.008799256972</v>
      </c>
      <c r="I308" s="4">
        <f t="shared" si="5"/>
        <v>-114.00879925697154</v>
      </c>
    </row>
    <row r="309" spans="1:9" ht="15">
      <c r="A309" s="1">
        <f>Data!A312</f>
        <v>308</v>
      </c>
      <c r="B309" s="3">
        <f>Data!D$504*Data!D312/Data!D311</f>
        <v>11208.017865380149</v>
      </c>
      <c r="C309" s="3">
        <f>Data!H$504*Data!H312/Data!H311</f>
        <v>9547.304152977558</v>
      </c>
      <c r="D309" s="3">
        <f>Data!L$504*Data!L312/Data!L311</f>
        <v>6182.05718772314</v>
      </c>
      <c r="E309" s="3">
        <f>Data!P$504*Data!P312/Data!P311</f>
        <v>113.15140672634574</v>
      </c>
      <c r="G309" s="4">
        <f>$L$2*B309/Data!D$504+$M$2*C309/Data!H$504+$N$2*D309/Data!L$504+$O$2*E309/Data!P$504</f>
        <v>10053.9294054159</v>
      </c>
      <c r="I309" s="4">
        <f t="shared" si="5"/>
        <v>-53.929405415899964</v>
      </c>
    </row>
    <row r="310" spans="1:9" ht="15">
      <c r="A310" s="1">
        <f>Data!A313</f>
        <v>309</v>
      </c>
      <c r="B310" s="3">
        <f>Data!D$504*Data!D313/Data!D312</f>
        <v>11303.607167760932</v>
      </c>
      <c r="C310" s="3">
        <f>Data!H$504*Data!H313/Data!H312</f>
        <v>9865.296695163232</v>
      </c>
      <c r="D310" s="3">
        <f>Data!L$504*Data!L313/Data!L312</f>
        <v>6301.335999781856</v>
      </c>
      <c r="E310" s="3">
        <f>Data!P$504*Data!P313/Data!P312</f>
        <v>110.89050782329672</v>
      </c>
      <c r="G310" s="4">
        <f>$L$2*B310/Data!D$504+$M$2*C310/Data!H$504+$N$2*D310/Data!L$504+$O$2*E310/Data!P$504</f>
        <v>10167.151591904203</v>
      </c>
      <c r="I310" s="4">
        <f t="shared" si="5"/>
        <v>-167.1515919042031</v>
      </c>
    </row>
    <row r="311" spans="1:9" ht="15">
      <c r="A311" s="1">
        <f>Data!A314</f>
        <v>310</v>
      </c>
      <c r="B311" s="3">
        <f>Data!D$504*Data!D314/Data!D313</f>
        <v>11040.538680216261</v>
      </c>
      <c r="C311" s="3">
        <f>Data!H$504*Data!H314/Data!H313</f>
        <v>9624.606526609827</v>
      </c>
      <c r="D311" s="3">
        <f>Data!L$504*Data!L314/Data!L313</f>
        <v>6247.06886890629</v>
      </c>
      <c r="E311" s="3">
        <f>Data!P$504*Data!P314/Data!P313</f>
        <v>115.80749675678157</v>
      </c>
      <c r="G311" s="4">
        <f>$L$2*B311/Data!D$504+$M$2*C311/Data!H$504+$N$2*D311/Data!L$504+$O$2*E311/Data!P$504</f>
        <v>10074.87666862828</v>
      </c>
      <c r="I311" s="4">
        <f t="shared" si="5"/>
        <v>-74.87666862827973</v>
      </c>
    </row>
    <row r="312" spans="1:9" ht="15">
      <c r="A312" s="1">
        <f>Data!A315</f>
        <v>311</v>
      </c>
      <c r="B312" s="3">
        <f>Data!D$504*Data!D315/Data!D314</f>
        <v>11071.731483676425</v>
      </c>
      <c r="C312" s="3">
        <f>Data!H$504*Data!H315/Data!H314</f>
        <v>9695.819904976752</v>
      </c>
      <c r="D312" s="3">
        <f>Data!L$504*Data!L315/Data!L314</f>
        <v>6241.927926156747</v>
      </c>
      <c r="E312" s="3">
        <f>Data!P$504*Data!P315/Data!P314</f>
        <v>112.7916600183951</v>
      </c>
      <c r="G312" s="4">
        <f>$L$2*B312/Data!D$504+$M$2*C312/Data!H$504+$N$2*D312/Data!L$504+$O$2*E312/Data!P$504</f>
        <v>10054.160290329493</v>
      </c>
      <c r="I312" s="4">
        <f t="shared" si="5"/>
        <v>-54.160290329493364</v>
      </c>
    </row>
    <row r="313" spans="1:9" ht="15">
      <c r="A313" s="1">
        <f>Data!A316</f>
        <v>312</v>
      </c>
      <c r="B313" s="3">
        <f>Data!D$504*Data!D316/Data!D315</f>
        <v>10974.952318340496</v>
      </c>
      <c r="C313" s="3">
        <f>Data!H$504*Data!H316/Data!H315</f>
        <v>9583.316469066995</v>
      </c>
      <c r="D313" s="3">
        <f>Data!L$504*Data!L316/Data!L315</f>
        <v>6147.323151832491</v>
      </c>
      <c r="E313" s="3">
        <f>Data!P$504*Data!P316/Data!P315</f>
        <v>112.86748851263387</v>
      </c>
      <c r="G313" s="4">
        <f>$L$2*B313/Data!D$504+$M$2*C313/Data!H$504+$N$2*D313/Data!L$504+$O$2*E313/Data!P$504</f>
        <v>9969.966959699357</v>
      </c>
      <c r="I313" s="4">
        <f t="shared" si="5"/>
        <v>30.033040300642824</v>
      </c>
    </row>
    <row r="314" spans="1:9" ht="15">
      <c r="A314" s="1">
        <f>Data!A317</f>
        <v>313</v>
      </c>
      <c r="B314" s="3">
        <f>Data!D$504*Data!D317/Data!D316</f>
        <v>10967.556367483141</v>
      </c>
      <c r="C314" s="3">
        <f>Data!H$504*Data!H317/Data!H316</f>
        <v>9453.085566531607</v>
      </c>
      <c r="D314" s="3">
        <f>Data!L$504*Data!L317/Data!L316</f>
        <v>6148.565259036783</v>
      </c>
      <c r="E314" s="3">
        <f>Data!P$504*Data!P317/Data!P316</f>
        <v>112.61461107518784</v>
      </c>
      <c r="G314" s="4">
        <f>$L$2*B314/Data!D$504+$M$2*C314/Data!H$504+$N$2*D314/Data!L$504+$O$2*E314/Data!P$504</f>
        <v>9922.302881642956</v>
      </c>
      <c r="I314" s="4">
        <f t="shared" si="5"/>
        <v>77.69711835704402</v>
      </c>
    </row>
    <row r="315" spans="1:9" ht="15">
      <c r="A315" s="1">
        <f>Data!A318</f>
        <v>314</v>
      </c>
      <c r="B315" s="3">
        <f>Data!D$504*Data!D318/Data!D317</f>
        <v>11185.310276351016</v>
      </c>
      <c r="C315" s="3">
        <f>Data!H$504*Data!H318/Data!H317</f>
        <v>9722.269478759656</v>
      </c>
      <c r="D315" s="3">
        <f>Data!L$504*Data!L318/Data!L317</f>
        <v>6283.709284450991</v>
      </c>
      <c r="E315" s="3">
        <f>Data!P$504*Data!P318/Data!P317</f>
        <v>112.41661279633344</v>
      </c>
      <c r="G315" s="4">
        <f>$L$2*B315/Data!D$504+$M$2*C315/Data!H$504+$N$2*D315/Data!L$504+$O$2*E315/Data!P$504</f>
        <v>10103.734615107016</v>
      </c>
      <c r="I315" s="4">
        <f t="shared" si="5"/>
        <v>-103.734615107016</v>
      </c>
    </row>
    <row r="316" spans="1:9" ht="15">
      <c r="A316" s="1">
        <f>Data!A319</f>
        <v>315</v>
      </c>
      <c r="B316" s="3">
        <f>Data!D$504*Data!D319/Data!D318</f>
        <v>11165.466076016588</v>
      </c>
      <c r="C316" s="3">
        <f>Data!H$504*Data!H319/Data!H318</f>
        <v>9577.373203705007</v>
      </c>
      <c r="D316" s="3">
        <f>Data!L$504*Data!L319/Data!L318</f>
        <v>6201.947634375891</v>
      </c>
      <c r="E316" s="3">
        <f>Data!P$504*Data!P319/Data!P318</f>
        <v>114.29595726866235</v>
      </c>
      <c r="G316" s="4">
        <f>$L$2*B316/Data!D$504+$M$2*C316/Data!H$504+$N$2*D316/Data!L$504+$O$2*E316/Data!P$504</f>
        <v>10071.381076541455</v>
      </c>
      <c r="I316" s="4">
        <f t="shared" si="5"/>
        <v>-71.3810765414546</v>
      </c>
    </row>
    <row r="317" spans="1:9" ht="15">
      <c r="A317" s="1">
        <f>Data!A320</f>
        <v>316</v>
      </c>
      <c r="B317" s="3">
        <f>Data!D$504*Data!D320/Data!D319</f>
        <v>11026.664701021813</v>
      </c>
      <c r="C317" s="3">
        <f>Data!H$504*Data!H320/Data!H319</f>
        <v>9722.11597170524</v>
      </c>
      <c r="D317" s="3">
        <f>Data!L$504*Data!L320/Data!L319</f>
        <v>6262.381636344114</v>
      </c>
      <c r="E317" s="3">
        <f>Data!P$504*Data!P320/Data!P319</f>
        <v>113.09215910194274</v>
      </c>
      <c r="G317" s="4">
        <f>$L$2*B317/Data!D$504+$M$2*C317/Data!H$504+$N$2*D317/Data!L$504+$O$2*E317/Data!P$504</f>
        <v>10054.648504749008</v>
      </c>
      <c r="I317" s="4">
        <f t="shared" si="5"/>
        <v>-54.64850474900777</v>
      </c>
    </row>
    <row r="318" spans="1:9" ht="15">
      <c r="A318" s="1">
        <f>Data!A321</f>
        <v>317</v>
      </c>
      <c r="B318" s="3">
        <f>Data!D$504*Data!D321/Data!D320</f>
        <v>11104.12534965851</v>
      </c>
      <c r="C318" s="3">
        <f>Data!H$504*Data!H321/Data!H320</f>
        <v>9694.396573428443</v>
      </c>
      <c r="D318" s="3">
        <f>Data!L$504*Data!L321/Data!L320</f>
        <v>6261.882766296422</v>
      </c>
      <c r="E318" s="3">
        <f>Data!P$504*Data!P321/Data!P320</f>
        <v>112.55568283960082</v>
      </c>
      <c r="G318" s="4">
        <f>$L$2*B318/Data!D$504+$M$2*C318/Data!H$504+$N$2*D318/Data!L$504+$O$2*E318/Data!P$504</f>
        <v>10064.50665078859</v>
      </c>
      <c r="I318" s="4">
        <f t="shared" si="5"/>
        <v>-64.50665078858947</v>
      </c>
    </row>
    <row r="319" spans="1:9" ht="15">
      <c r="A319" s="1">
        <f>Data!A322</f>
        <v>318</v>
      </c>
      <c r="B319" s="3">
        <f>Data!D$504*Data!D322/Data!D321</f>
        <v>10785.785192150086</v>
      </c>
      <c r="C319" s="3">
        <f>Data!H$504*Data!H322/Data!H321</f>
        <v>9524.593130306237</v>
      </c>
      <c r="D319" s="3">
        <f>Data!L$504*Data!L322/Data!L321</f>
        <v>6163.122724768145</v>
      </c>
      <c r="E319" s="3">
        <f>Data!P$504*Data!P322/Data!P321</f>
        <v>113.77649132631319</v>
      </c>
      <c r="G319" s="4">
        <f>$L$2*B319/Data!D$504+$M$2*C319/Data!H$504+$N$2*D319/Data!L$504+$O$2*E319/Data!P$504</f>
        <v>9901.627418115859</v>
      </c>
      <c r="I319" s="4">
        <f t="shared" si="5"/>
        <v>98.37258188414125</v>
      </c>
    </row>
    <row r="320" spans="1:9" ht="15">
      <c r="A320" s="1">
        <f>Data!A323</f>
        <v>319</v>
      </c>
      <c r="B320" s="3">
        <f>Data!D$504*Data!D323/Data!D322</f>
        <v>11055.808610882194</v>
      </c>
      <c r="C320" s="3">
        <f>Data!H$504*Data!H323/Data!H322</f>
        <v>9664.711248294221</v>
      </c>
      <c r="D320" s="3">
        <f>Data!L$504*Data!L323/Data!L322</f>
        <v>6215.019102077516</v>
      </c>
      <c r="E320" s="3">
        <f>Data!P$504*Data!P323/Data!P322</f>
        <v>111.4025029295711</v>
      </c>
      <c r="G320" s="4">
        <f>$L$2*B320/Data!D$504+$M$2*C320/Data!H$504+$N$2*D320/Data!L$504+$O$2*E320/Data!P$504</f>
        <v>10009.694713811401</v>
      </c>
      <c r="I320" s="4">
        <f t="shared" si="5"/>
        <v>-9.694713811401016</v>
      </c>
    </row>
    <row r="321" spans="1:9" ht="15">
      <c r="A321" s="1">
        <f>Data!A324</f>
        <v>320</v>
      </c>
      <c r="B321" s="3">
        <f>Data!D$504*Data!D324/Data!D323</f>
        <v>11058.102420056552</v>
      </c>
      <c r="C321" s="3">
        <f>Data!H$504*Data!H324/Data!H323</f>
        <v>9277.679976271897</v>
      </c>
      <c r="D321" s="3">
        <f>Data!L$504*Data!L324/Data!L323</f>
        <v>6005.003023276652</v>
      </c>
      <c r="E321" s="3">
        <f>Data!P$504*Data!P324/Data!P323</f>
        <v>110.11785049862208</v>
      </c>
      <c r="G321" s="4">
        <f>$L$2*B321/Data!D$504+$M$2*C321/Data!H$504+$N$2*D321/Data!L$504+$O$2*E321/Data!P$504</f>
        <v>9832.934147332757</v>
      </c>
      <c r="I321" s="4">
        <f t="shared" si="5"/>
        <v>167.06585266724323</v>
      </c>
    </row>
    <row r="322" spans="1:9" ht="15">
      <c r="A322" s="1">
        <f>Data!A325</f>
        <v>321</v>
      </c>
      <c r="B322" s="3">
        <f>Data!D$504*Data!D325/Data!D324</f>
        <v>10876.835490784113</v>
      </c>
      <c r="C322" s="3">
        <f>Data!H$504*Data!H325/Data!H324</f>
        <v>9563.663452366225</v>
      </c>
      <c r="D322" s="3">
        <f>Data!L$504*Data!L325/Data!L324</f>
        <v>6144.627798453483</v>
      </c>
      <c r="E322" s="3">
        <f>Data!P$504*Data!P325/Data!P324</f>
        <v>111.44979796017923</v>
      </c>
      <c r="G322" s="4">
        <f>$L$2*B322/Data!D$504+$M$2*C322/Data!H$504+$N$2*D322/Data!L$504+$O$2*E322/Data!P$504</f>
        <v>9902.65175396884</v>
      </c>
      <c r="I322" s="4">
        <f t="shared" si="5"/>
        <v>97.34824603116067</v>
      </c>
    </row>
    <row r="323" spans="1:9" ht="15">
      <c r="A323" s="1">
        <f>Data!A326</f>
        <v>322</v>
      </c>
      <c r="B323" s="3">
        <f>Data!D$504*Data!D326/Data!D325</f>
        <v>10879.407821827082</v>
      </c>
      <c r="C323" s="3">
        <f>Data!H$504*Data!H326/Data!H325</f>
        <v>9400.024871770976</v>
      </c>
      <c r="D323" s="3">
        <f>Data!L$504*Data!L326/Data!L325</f>
        <v>6074.87859946543</v>
      </c>
      <c r="E323" s="3">
        <f>Data!P$504*Data!P326/Data!P325</f>
        <v>111.01458297178579</v>
      </c>
      <c r="G323" s="4">
        <f>$L$2*B323/Data!D$504+$M$2*C323/Data!H$504+$N$2*D323/Data!L$504+$O$2*E323/Data!P$504</f>
        <v>9833.483460217187</v>
      </c>
      <c r="I323" s="4">
        <f aca="true" t="shared" si="6" ref="I323:I386">10000-G323</f>
        <v>166.5165397828132</v>
      </c>
    </row>
    <row r="324" spans="1:9" ht="15">
      <c r="A324" s="1">
        <f>Data!A327</f>
        <v>323</v>
      </c>
      <c r="B324" s="3">
        <f>Data!D$504*Data!D327/Data!D326</f>
        <v>11076.696510131234</v>
      </c>
      <c r="C324" s="3">
        <f>Data!H$504*Data!H327/Data!H326</f>
        <v>9616.01101927478</v>
      </c>
      <c r="D324" s="3">
        <f>Data!L$504*Data!L327/Data!L326</f>
        <v>6205.799116126867</v>
      </c>
      <c r="E324" s="3">
        <f>Data!P$504*Data!P327/Data!P326</f>
        <v>112.54172529732647</v>
      </c>
      <c r="G324" s="4">
        <f>$L$2*B324/Data!D$504+$M$2*C324/Data!H$504+$N$2*D324/Data!L$504+$O$2*E324/Data!P$504</f>
        <v>10020.764147184278</v>
      </c>
      <c r="I324" s="4">
        <f t="shared" si="6"/>
        <v>-20.764147184278045</v>
      </c>
    </row>
    <row r="325" spans="1:9" ht="15">
      <c r="A325" s="1">
        <f>Data!A328</f>
        <v>324</v>
      </c>
      <c r="B325" s="3">
        <f>Data!D$504*Data!D328/Data!D327</f>
        <v>11001.06951885778</v>
      </c>
      <c r="C325" s="3">
        <f>Data!H$504*Data!H328/Data!H327</f>
        <v>9538.336559571057</v>
      </c>
      <c r="D325" s="3">
        <f>Data!L$504*Data!L328/Data!L327</f>
        <v>6180.715753352254</v>
      </c>
      <c r="E325" s="3">
        <f>Data!P$504*Data!P328/Data!P327</f>
        <v>111.3490485721101</v>
      </c>
      <c r="G325" s="4">
        <f>$L$2*B325/Data!D$504+$M$2*C325/Data!H$504+$N$2*D325/Data!L$504+$O$2*E325/Data!P$504</f>
        <v>9943.856888944687</v>
      </c>
      <c r="I325" s="4">
        <f t="shared" si="6"/>
        <v>56.14311105531306</v>
      </c>
    </row>
    <row r="326" spans="1:9" ht="15">
      <c r="A326" s="1">
        <f>Data!A329</f>
        <v>325</v>
      </c>
      <c r="B326" s="3">
        <f>Data!D$504*Data!D329/Data!D328</f>
        <v>11054.081488331805</v>
      </c>
      <c r="C326" s="3">
        <f>Data!H$504*Data!H329/Data!H328</f>
        <v>9586.303373231403</v>
      </c>
      <c r="D326" s="3">
        <f>Data!L$504*Data!L329/Data!L328</f>
        <v>6196.604985804815</v>
      </c>
      <c r="E326" s="3">
        <f>Data!P$504*Data!P329/Data!P328</f>
        <v>113.28997697364812</v>
      </c>
      <c r="G326" s="4">
        <f>$L$2*B326/Data!D$504+$M$2*C326/Data!H$504+$N$2*D326/Data!L$504+$O$2*E326/Data!P$504</f>
        <v>10015.054667460277</v>
      </c>
      <c r="I326" s="4">
        <f t="shared" si="6"/>
        <v>-15.054667460277415</v>
      </c>
    </row>
    <row r="327" spans="1:9" ht="15">
      <c r="A327" s="1">
        <f>Data!A330</f>
        <v>326</v>
      </c>
      <c r="B327" s="3">
        <f>Data!D$504*Data!D330/Data!D329</f>
        <v>11192.65443866812</v>
      </c>
      <c r="C327" s="3">
        <f>Data!H$504*Data!H330/Data!H329</f>
        <v>9747.540948296357</v>
      </c>
      <c r="D327" s="3">
        <f>Data!L$504*Data!L330/Data!L329</f>
        <v>6315.813670953238</v>
      </c>
      <c r="E327" s="3">
        <f>Data!P$504*Data!P330/Data!P329</f>
        <v>113.4986308740713</v>
      </c>
      <c r="G327" s="4">
        <f>$L$2*B327/Data!D$504+$M$2*C327/Data!H$504+$N$2*D327/Data!L$504+$O$2*E327/Data!P$504</f>
        <v>10138.656044762658</v>
      </c>
      <c r="I327" s="4">
        <f t="shared" si="6"/>
        <v>-138.65604476265798</v>
      </c>
    </row>
    <row r="328" spans="1:9" ht="15">
      <c r="A328" s="1">
        <f>Data!A331</f>
        <v>327</v>
      </c>
      <c r="B328" s="3">
        <f>Data!D$504*Data!D331/Data!D330</f>
        <v>10947.457780597964</v>
      </c>
      <c r="C328" s="3">
        <f>Data!H$504*Data!H331/Data!H330</f>
        <v>9714.974888485533</v>
      </c>
      <c r="D328" s="3">
        <f>Data!L$504*Data!L331/Data!L330</f>
        <v>6313.028463635836</v>
      </c>
      <c r="E328" s="3">
        <f>Data!P$504*Data!P331/Data!P330</f>
        <v>114.85544823518862</v>
      </c>
      <c r="G328" s="4">
        <f>$L$2*B328/Data!D$504+$M$2*C328/Data!H$504+$N$2*D328/Data!L$504+$O$2*E328/Data!P$504</f>
        <v>10063.098206046609</v>
      </c>
      <c r="I328" s="4">
        <f t="shared" si="6"/>
        <v>-63.09820604660854</v>
      </c>
    </row>
    <row r="329" spans="1:9" ht="15">
      <c r="A329" s="1">
        <f>Data!A332</f>
        <v>328</v>
      </c>
      <c r="B329" s="3">
        <f>Data!D$504*Data!D332/Data!D331</f>
        <v>11027.2246788791</v>
      </c>
      <c r="C329" s="3">
        <f>Data!H$504*Data!H332/Data!H331</f>
        <v>9591.641243688695</v>
      </c>
      <c r="D329" s="3">
        <f>Data!L$504*Data!L332/Data!L331</f>
        <v>6257.576704999351</v>
      </c>
      <c r="E329" s="3">
        <f>Data!P$504*Data!P332/Data!P331</f>
        <v>111.97012561870942</v>
      </c>
      <c r="G329" s="4">
        <f>$L$2*B329/Data!D$504+$M$2*C329/Data!H$504+$N$2*D329/Data!L$504+$O$2*E329/Data!P$504</f>
        <v>9993.412691824038</v>
      </c>
      <c r="I329" s="4">
        <f t="shared" si="6"/>
        <v>6.58730817596188</v>
      </c>
    </row>
    <row r="330" spans="1:9" ht="15">
      <c r="A330" s="1">
        <f>Data!A333</f>
        <v>329</v>
      </c>
      <c r="B330" s="3">
        <f>Data!D$504*Data!D333/Data!D332</f>
        <v>10555.568172576868</v>
      </c>
      <c r="C330" s="3">
        <f>Data!H$504*Data!H333/Data!H332</f>
        <v>9322.23837775879</v>
      </c>
      <c r="D330" s="3">
        <f>Data!L$504*Data!L333/Data!L332</f>
        <v>6030.818781343667</v>
      </c>
      <c r="E330" s="3">
        <f>Data!P$504*Data!P333/Data!P332</f>
        <v>113.18155369282358</v>
      </c>
      <c r="G330" s="4">
        <f>$L$2*B330/Data!D$504+$M$2*C330/Data!H$504+$N$2*D330/Data!L$504+$O$2*E330/Data!P$504</f>
        <v>9722.958705964735</v>
      </c>
      <c r="I330" s="4">
        <f t="shared" si="6"/>
        <v>277.0412940352653</v>
      </c>
    </row>
    <row r="331" spans="1:9" ht="15">
      <c r="A331" s="1">
        <f>Data!A334</f>
        <v>330</v>
      </c>
      <c r="B331" s="3">
        <f>Data!D$504*Data!D334/Data!D333</f>
        <v>11045.576267630611</v>
      </c>
      <c r="C331" s="3">
        <f>Data!H$504*Data!H334/Data!H333</f>
        <v>9585.88047162652</v>
      </c>
      <c r="D331" s="3">
        <f>Data!L$504*Data!L334/Data!L333</f>
        <v>6183.517103886806</v>
      </c>
      <c r="E331" s="3">
        <f>Data!P$504*Data!P334/Data!P333</f>
        <v>110.88513298171047</v>
      </c>
      <c r="G331" s="4">
        <f>$L$2*B331/Data!D$504+$M$2*C331/Data!H$504+$N$2*D331/Data!L$504+$O$2*E331/Data!P$504</f>
        <v>9967.09435994543</v>
      </c>
      <c r="I331" s="4">
        <f t="shared" si="6"/>
        <v>32.90564005457054</v>
      </c>
    </row>
    <row r="332" spans="1:9" ht="15">
      <c r="A332" s="1">
        <f>Data!A335</f>
        <v>331</v>
      </c>
      <c r="B332" s="3">
        <f>Data!D$504*Data!D335/Data!D334</f>
        <v>10817.196886078256</v>
      </c>
      <c r="C332" s="3">
        <f>Data!H$504*Data!H335/Data!H334</f>
        <v>9621.663847450061</v>
      </c>
      <c r="D332" s="3">
        <f>Data!L$504*Data!L335/Data!L334</f>
        <v>6247.270244565687</v>
      </c>
      <c r="E332" s="3">
        <f>Data!P$504*Data!P335/Data!P334</f>
        <v>111.98994045605147</v>
      </c>
      <c r="G332" s="4">
        <f>$L$2*B332/Data!D$504+$M$2*C332/Data!H$504+$N$2*D332/Data!L$504+$O$2*E332/Data!P$504</f>
        <v>9925.26300135874</v>
      </c>
      <c r="I332" s="4">
        <f t="shared" si="6"/>
        <v>74.73699864125956</v>
      </c>
    </row>
    <row r="333" spans="1:9" ht="15">
      <c r="A333" s="1">
        <f>Data!A336</f>
        <v>332</v>
      </c>
      <c r="B333" s="3">
        <f>Data!D$504*Data!D336/Data!D335</f>
        <v>11150.096944301682</v>
      </c>
      <c r="C333" s="3">
        <f>Data!H$504*Data!H336/Data!H335</f>
        <v>9400.375370021346</v>
      </c>
      <c r="D333" s="3">
        <f>Data!L$504*Data!L336/Data!L335</f>
        <v>6113.528904240206</v>
      </c>
      <c r="E333" s="3">
        <f>Data!P$504*Data!P336/Data!P335</f>
        <v>113.54545188688002</v>
      </c>
      <c r="G333" s="4">
        <f>$L$2*B333/Data!D$504+$M$2*C333/Data!H$504+$N$2*D333/Data!L$504+$O$2*E333/Data!P$504</f>
        <v>9982.926679949294</v>
      </c>
      <c r="I333" s="4">
        <f t="shared" si="6"/>
        <v>17.07332005070566</v>
      </c>
    </row>
    <row r="334" spans="1:9" ht="15">
      <c r="A334" s="1">
        <f>Data!A337</f>
        <v>333</v>
      </c>
      <c r="B334" s="3">
        <f>Data!D$504*Data!D337/Data!D336</f>
        <v>11123.995345649222</v>
      </c>
      <c r="C334" s="3">
        <f>Data!H$504*Data!H337/Data!H336</f>
        <v>9519.486670929376</v>
      </c>
      <c r="D334" s="3">
        <f>Data!L$504*Data!L337/Data!L336</f>
        <v>6188.6240967913345</v>
      </c>
      <c r="E334" s="3">
        <f>Data!P$504*Data!P337/Data!P336</f>
        <v>111.25206600420428</v>
      </c>
      <c r="G334" s="4">
        <f>$L$2*B334/Data!D$504+$M$2*C334/Data!H$504+$N$2*D334/Data!L$504+$O$2*E334/Data!P$504</f>
        <v>9982.13331789366</v>
      </c>
      <c r="I334" s="4">
        <f t="shared" si="6"/>
        <v>17.866682106339795</v>
      </c>
    </row>
    <row r="335" spans="1:9" ht="15">
      <c r="A335" s="1">
        <f>Data!A338</f>
        <v>334</v>
      </c>
      <c r="B335" s="3">
        <f>Data!D$504*Data!D338/Data!D337</f>
        <v>10810.427296315514</v>
      </c>
      <c r="C335" s="3">
        <f>Data!H$504*Data!H338/Data!H337</f>
        <v>9571.874326295056</v>
      </c>
      <c r="D335" s="3">
        <f>Data!L$504*Data!L338/Data!L337</f>
        <v>6190.796862256743</v>
      </c>
      <c r="E335" s="3">
        <f>Data!P$504*Data!P338/Data!P337</f>
        <v>111.114425721424</v>
      </c>
      <c r="G335" s="4">
        <f>$L$2*B335/Data!D$504+$M$2*C335/Data!H$504+$N$2*D335/Data!L$504+$O$2*E335/Data!P$504</f>
        <v>9882.618573599539</v>
      </c>
      <c r="I335" s="4">
        <f t="shared" si="6"/>
        <v>117.38142640046135</v>
      </c>
    </row>
    <row r="336" spans="1:9" ht="15">
      <c r="A336" s="1">
        <f>Data!A339</f>
        <v>335</v>
      </c>
      <c r="B336" s="3">
        <f>Data!D$504*Data!D339/Data!D338</f>
        <v>10930.089279693488</v>
      </c>
      <c r="C336" s="3">
        <f>Data!H$504*Data!H339/Data!H338</f>
        <v>9389.245646860178</v>
      </c>
      <c r="D336" s="3">
        <f>Data!L$504*Data!L339/Data!L338</f>
        <v>6086.405008161294</v>
      </c>
      <c r="E336" s="3">
        <f>Data!P$504*Data!P339/Data!P338</f>
        <v>114.0183337849112</v>
      </c>
      <c r="G336" s="4">
        <f>$L$2*B336/Data!D$504+$M$2*C336/Data!H$504+$N$2*D336/Data!L$504+$O$2*E336/Data!P$504</f>
        <v>9903.614182830914</v>
      </c>
      <c r="I336" s="4">
        <f t="shared" si="6"/>
        <v>96.3858171690863</v>
      </c>
    </row>
    <row r="337" spans="1:9" ht="15">
      <c r="A337" s="1">
        <f>Data!A340</f>
        <v>336</v>
      </c>
      <c r="B337" s="3">
        <f>Data!D$504*Data!D340/Data!D339</f>
        <v>10991.245056606973</v>
      </c>
      <c r="C337" s="3">
        <f>Data!H$504*Data!H340/Data!H339</f>
        <v>9436.924084177053</v>
      </c>
      <c r="D337" s="3">
        <f>Data!L$504*Data!L340/Data!L339</f>
        <v>6099.693411759468</v>
      </c>
      <c r="E337" s="3">
        <f>Data!P$504*Data!P340/Data!P339</f>
        <v>109.02186871879198</v>
      </c>
      <c r="G337" s="4">
        <f>$L$2*B337/Data!D$504+$M$2*C337/Data!H$504+$N$2*D337/Data!L$504+$O$2*E337/Data!P$504</f>
        <v>9854.278524316516</v>
      </c>
      <c r="I337" s="4">
        <f t="shared" si="6"/>
        <v>145.72147568348373</v>
      </c>
    </row>
    <row r="338" spans="1:9" ht="15">
      <c r="A338" s="1">
        <f>Data!A341</f>
        <v>337</v>
      </c>
      <c r="B338" s="3">
        <f>Data!D$504*Data!D341/Data!D340</f>
        <v>10750.667581083508</v>
      </c>
      <c r="C338" s="3">
        <f>Data!H$504*Data!H341/Data!H340</f>
        <v>9592.705261169422</v>
      </c>
      <c r="D338" s="3">
        <f>Data!L$504*Data!L341/Data!L340</f>
        <v>6121.149658948543</v>
      </c>
      <c r="E338" s="3">
        <f>Data!P$504*Data!P341/Data!P340</f>
        <v>114.84078026517876</v>
      </c>
      <c r="G338" s="4">
        <f>$L$2*B338/Data!D$504+$M$2*C338/Data!H$504+$N$2*D338/Data!L$504+$O$2*E338/Data!P$504</f>
        <v>9922.265457021342</v>
      </c>
      <c r="I338" s="4">
        <f t="shared" si="6"/>
        <v>77.73454297865828</v>
      </c>
    </row>
    <row r="339" spans="1:9" ht="15">
      <c r="A339" s="1">
        <f>Data!A342</f>
        <v>338</v>
      </c>
      <c r="B339" s="3">
        <f>Data!D$504*Data!D342/Data!D341</f>
        <v>10967.752885096976</v>
      </c>
      <c r="C339" s="3">
        <f>Data!H$504*Data!H342/Data!H341</f>
        <v>9486.598754228482</v>
      </c>
      <c r="D339" s="3">
        <f>Data!L$504*Data!L342/Data!L341</f>
        <v>6096.649083526697</v>
      </c>
      <c r="E339" s="3">
        <f>Data!P$504*Data!P342/Data!P341</f>
        <v>113.52284660022615</v>
      </c>
      <c r="G339" s="4">
        <f>$L$2*B339/Data!D$504+$M$2*C339/Data!H$504+$N$2*D339/Data!L$504+$O$2*E339/Data!P$504</f>
        <v>9940.574449265408</v>
      </c>
      <c r="I339" s="4">
        <f t="shared" si="6"/>
        <v>59.425550734591525</v>
      </c>
    </row>
    <row r="340" spans="1:9" ht="15">
      <c r="A340" s="1">
        <f>Data!A343</f>
        <v>339</v>
      </c>
      <c r="B340" s="3">
        <f>Data!D$504*Data!D343/Data!D342</f>
        <v>10905.356049639237</v>
      </c>
      <c r="C340" s="3">
        <f>Data!H$504*Data!H343/Data!H342</f>
        <v>9370.486921045847</v>
      </c>
      <c r="D340" s="3">
        <f>Data!L$504*Data!L343/Data!L342</f>
        <v>5891.863130918119</v>
      </c>
      <c r="E340" s="3">
        <f>Data!P$504*Data!P343/Data!P342</f>
        <v>102.57616962312274</v>
      </c>
      <c r="G340" s="4">
        <f>$L$2*B340/Data!D$504+$M$2*C340/Data!H$504+$N$2*D340/Data!L$504+$O$2*E340/Data!P$504</f>
        <v>9654.564924726883</v>
      </c>
      <c r="I340" s="4">
        <f t="shared" si="6"/>
        <v>345.43507527311704</v>
      </c>
    </row>
    <row r="341" spans="1:9" ht="15">
      <c r="A341" s="1">
        <f>Data!A344</f>
        <v>340</v>
      </c>
      <c r="B341" s="3">
        <f>Data!D$504*Data!D344/Data!D343</f>
        <v>11297.335515533543</v>
      </c>
      <c r="C341" s="3">
        <f>Data!H$504*Data!H344/Data!H343</f>
        <v>9327.081838550353</v>
      </c>
      <c r="D341" s="3">
        <f>Data!L$504*Data!L344/Data!L343</f>
        <v>5912.717989387049</v>
      </c>
      <c r="E341" s="3">
        <f>Data!P$504*Data!P344/Data!P343</f>
        <v>116.30617972833957</v>
      </c>
      <c r="G341" s="4">
        <f>$L$2*B341/Data!D$504+$M$2*C341/Data!H$504+$N$2*D341/Data!L$504+$O$2*E341/Data!P$504</f>
        <v>10030.009037800355</v>
      </c>
      <c r="I341" s="4">
        <f t="shared" si="6"/>
        <v>-30.009037800355145</v>
      </c>
    </row>
    <row r="342" spans="1:9" ht="15">
      <c r="A342" s="1">
        <f>Data!A345</f>
        <v>341</v>
      </c>
      <c r="B342" s="3">
        <f>Data!D$504*Data!D345/Data!D344</f>
        <v>11119.469586533845</v>
      </c>
      <c r="C342" s="3">
        <f>Data!H$504*Data!H345/Data!H344</f>
        <v>10169.99041823262</v>
      </c>
      <c r="D342" s="3">
        <f>Data!L$504*Data!L345/Data!L344</f>
        <v>6642.4690247811795</v>
      </c>
      <c r="E342" s="3">
        <f>Data!P$504*Data!P345/Data!P344</f>
        <v>114.126691405295</v>
      </c>
      <c r="G342" s="4">
        <f>$L$2*B342/Data!D$504+$M$2*C342/Data!H$504+$N$2*D342/Data!L$504+$O$2*E342/Data!P$504</f>
        <v>10307.93011510921</v>
      </c>
      <c r="I342" s="4">
        <f t="shared" si="6"/>
        <v>-307.9301151092095</v>
      </c>
    </row>
    <row r="343" spans="1:9" ht="15">
      <c r="A343" s="1">
        <f>Data!A346</f>
        <v>342</v>
      </c>
      <c r="B343" s="3">
        <f>Data!D$504*Data!D346/Data!D345</f>
        <v>10869.407806708507</v>
      </c>
      <c r="C343" s="3">
        <f>Data!H$504*Data!H346/Data!H345</f>
        <v>9645.204622967933</v>
      </c>
      <c r="D343" s="3">
        <f>Data!L$504*Data!L346/Data!L345</f>
        <v>6148.081571848642</v>
      </c>
      <c r="E343" s="3">
        <f>Data!P$504*Data!P346/Data!P345</f>
        <v>116.75461294572438</v>
      </c>
      <c r="G343" s="4">
        <f>$L$2*B343/Data!D$504+$M$2*C343/Data!H$504+$N$2*D343/Data!L$504+$O$2*E343/Data!P$504</f>
        <v>10020.033656398173</v>
      </c>
      <c r="I343" s="4">
        <f t="shared" si="6"/>
        <v>-20.033656398172752</v>
      </c>
    </row>
    <row r="344" spans="1:9" ht="15">
      <c r="A344" s="1">
        <f>Data!A347</f>
        <v>343</v>
      </c>
      <c r="B344" s="3">
        <f>Data!D$504*Data!D347/Data!D346</f>
        <v>11181.623473204681</v>
      </c>
      <c r="C344" s="3">
        <f>Data!H$504*Data!H347/Data!H346</f>
        <v>9488.93226206612</v>
      </c>
      <c r="D344" s="3">
        <f>Data!L$504*Data!L347/Data!L346</f>
        <v>6203.521562592889</v>
      </c>
      <c r="E344" s="3">
        <f>Data!P$504*Data!P347/Data!P346</f>
        <v>108.85906532880233</v>
      </c>
      <c r="G344" s="4">
        <f>$L$2*B344/Data!D$504+$M$2*C344/Data!H$504+$N$2*D344/Data!L$504+$O$2*E344/Data!P$504</f>
        <v>9953.48059749533</v>
      </c>
      <c r="I344" s="4">
        <f t="shared" si="6"/>
        <v>46.519402504669415</v>
      </c>
    </row>
    <row r="345" spans="1:9" ht="15">
      <c r="A345" s="1">
        <f>Data!A348</f>
        <v>344</v>
      </c>
      <c r="B345" s="3">
        <f>Data!D$504*Data!D348/Data!D347</f>
        <v>11107.867997697007</v>
      </c>
      <c r="C345" s="3">
        <f>Data!H$504*Data!H348/Data!H347</f>
        <v>9759.595443638687</v>
      </c>
      <c r="D345" s="3">
        <f>Data!L$504*Data!L348/Data!L347</f>
        <v>6307.392386912013</v>
      </c>
      <c r="E345" s="3">
        <f>Data!P$504*Data!P348/Data!P347</f>
        <v>116.05096464900654</v>
      </c>
      <c r="G345" s="4">
        <f>$L$2*B345/Data!D$504+$M$2*C345/Data!H$504+$N$2*D345/Data!L$504+$O$2*E345/Data!P$504</f>
        <v>10155.540476194434</v>
      </c>
      <c r="I345" s="4">
        <f t="shared" si="6"/>
        <v>-155.54047619443372</v>
      </c>
    </row>
    <row r="346" spans="1:9" ht="15">
      <c r="A346" s="1">
        <f>Data!A349</f>
        <v>345</v>
      </c>
      <c r="B346" s="3">
        <f>Data!D$504*Data!D349/Data!D348</f>
        <v>10988.968120141342</v>
      </c>
      <c r="C346" s="3">
        <f>Data!H$504*Data!H349/Data!H348</f>
        <v>9527.034416680772</v>
      </c>
      <c r="D346" s="3">
        <f>Data!L$504*Data!L349/Data!L348</f>
        <v>6123.360060875218</v>
      </c>
      <c r="E346" s="3">
        <f>Data!P$504*Data!P349/Data!P348</f>
        <v>111.25449046047815</v>
      </c>
      <c r="G346" s="4">
        <f>$L$2*B346/Data!D$504+$M$2*C346/Data!H$504+$N$2*D346/Data!L$504+$O$2*E346/Data!P$504</f>
        <v>9925.006669876806</v>
      </c>
      <c r="I346" s="4">
        <f t="shared" si="6"/>
        <v>74.99333012319403</v>
      </c>
    </row>
    <row r="347" spans="1:9" ht="15">
      <c r="A347" s="1">
        <f>Data!A350</f>
        <v>346</v>
      </c>
      <c r="B347" s="3">
        <f>Data!D$504*Data!D350/Data!D349</f>
        <v>11205.89342951724</v>
      </c>
      <c r="C347" s="3">
        <f>Data!H$504*Data!H350/Data!H349</f>
        <v>9668.334131215828</v>
      </c>
      <c r="D347" s="3">
        <f>Data!L$504*Data!L350/Data!L349</f>
        <v>6203.842856503221</v>
      </c>
      <c r="E347" s="3">
        <f>Data!P$504*Data!P350/Data!P349</f>
        <v>116.02729442926926</v>
      </c>
      <c r="G347" s="4">
        <f>$L$2*B347/Data!D$504+$M$2*C347/Data!H$504+$N$2*D347/Data!L$504+$O$2*E347/Data!P$504</f>
        <v>10145.475210456545</v>
      </c>
      <c r="I347" s="4">
        <f t="shared" si="6"/>
        <v>-145.47521045654503</v>
      </c>
    </row>
    <row r="348" spans="1:9" ht="15">
      <c r="A348" s="1">
        <f>Data!A351</f>
        <v>347</v>
      </c>
      <c r="B348" s="3">
        <f>Data!D$504*Data!D351/Data!D350</f>
        <v>11102.941321148173</v>
      </c>
      <c r="C348" s="3">
        <f>Data!H$504*Data!H351/Data!H350</f>
        <v>9746.780474437177</v>
      </c>
      <c r="D348" s="3">
        <f>Data!L$504*Data!L351/Data!L350</f>
        <v>6345.76587566422</v>
      </c>
      <c r="E348" s="3">
        <f>Data!P$504*Data!P351/Data!P350</f>
        <v>112.1048231830532</v>
      </c>
      <c r="G348" s="4">
        <f>$L$2*B348/Data!D$504+$M$2*C348/Data!H$504+$N$2*D348/Data!L$504+$O$2*E348/Data!P$504</f>
        <v>10085.983370299582</v>
      </c>
      <c r="I348" s="4">
        <f t="shared" si="6"/>
        <v>-85.98337029958202</v>
      </c>
    </row>
    <row r="349" spans="1:9" ht="15">
      <c r="A349" s="1">
        <f>Data!A352</f>
        <v>348</v>
      </c>
      <c r="B349" s="3">
        <f>Data!D$504*Data!D352/Data!D351</f>
        <v>10928.620826464958</v>
      </c>
      <c r="C349" s="3">
        <f>Data!H$504*Data!H352/Data!H351</f>
        <v>9629.727693584866</v>
      </c>
      <c r="D349" s="3">
        <f>Data!L$504*Data!L352/Data!L351</f>
        <v>6192.137068501028</v>
      </c>
      <c r="E349" s="3">
        <f>Data!P$504*Data!P352/Data!P351</f>
        <v>115.27754304827997</v>
      </c>
      <c r="G349" s="4">
        <f>$L$2*B349/Data!D$504+$M$2*C349/Data!H$504+$N$2*D349/Data!L$504+$O$2*E349/Data!P$504</f>
        <v>10017.607200365346</v>
      </c>
      <c r="I349" s="4">
        <f t="shared" si="6"/>
        <v>-17.607200365346216</v>
      </c>
    </row>
    <row r="350" spans="1:9" ht="15">
      <c r="A350" s="1">
        <f>Data!A353</f>
        <v>349</v>
      </c>
      <c r="B350" s="3">
        <f>Data!D$504*Data!D353/Data!D352</f>
        <v>10699.270825838374</v>
      </c>
      <c r="C350" s="3">
        <f>Data!H$504*Data!H353/Data!H352</f>
        <v>9295.36270581894</v>
      </c>
      <c r="D350" s="3">
        <f>Data!L$504*Data!L353/Data!L352</f>
        <v>5885.317725593007</v>
      </c>
      <c r="E350" s="3">
        <f>Data!P$504*Data!P353/Data!P352</f>
        <v>111.7459866697481</v>
      </c>
      <c r="G350" s="4">
        <f>$L$2*B350/Data!D$504+$M$2*C350/Data!H$504+$N$2*D350/Data!L$504+$O$2*E350/Data!P$504</f>
        <v>9717.796154795387</v>
      </c>
      <c r="I350" s="4">
        <f t="shared" si="6"/>
        <v>282.20384520461266</v>
      </c>
    </row>
    <row r="351" spans="1:9" ht="15">
      <c r="A351" s="1">
        <f>Data!A354</f>
        <v>350</v>
      </c>
      <c r="B351" s="3">
        <f>Data!D$504*Data!D354/Data!D353</f>
        <v>10963.620785592979</v>
      </c>
      <c r="C351" s="3">
        <f>Data!H$504*Data!H354/Data!H353</f>
        <v>9590.477165404818</v>
      </c>
      <c r="D351" s="3">
        <f>Data!L$504*Data!L354/Data!L353</f>
        <v>6258.173071390351</v>
      </c>
      <c r="E351" s="3">
        <f>Data!P$504*Data!P354/Data!P353</f>
        <v>107.69897361347034</v>
      </c>
      <c r="G351" s="4">
        <f>$L$2*B351/Data!D$504+$M$2*C351/Data!H$504+$N$2*D351/Data!L$504+$O$2*E351/Data!P$504</f>
        <v>9894.34789979508</v>
      </c>
      <c r="I351" s="4">
        <f t="shared" si="6"/>
        <v>105.6521002049194</v>
      </c>
    </row>
    <row r="352" spans="1:9" ht="15">
      <c r="A352" s="1">
        <f>Data!A355</f>
        <v>351</v>
      </c>
      <c r="B352" s="3">
        <f>Data!D$504*Data!D355/Data!D354</f>
        <v>11064.431342366046</v>
      </c>
      <c r="C352" s="3">
        <f>Data!H$504*Data!H355/Data!H354</f>
        <v>9263.94117243698</v>
      </c>
      <c r="D352" s="3">
        <f>Data!L$504*Data!L355/Data!L354</f>
        <v>6016.766059168705</v>
      </c>
      <c r="E352" s="3">
        <f>Data!P$504*Data!P355/Data!P354</f>
        <v>113.87956175854772</v>
      </c>
      <c r="G352" s="4">
        <f>$L$2*B352/Data!D$504+$M$2*C352/Data!H$504+$N$2*D352/Data!L$504+$O$2*E352/Data!P$504</f>
        <v>9899.518620022645</v>
      </c>
      <c r="I352" s="4">
        <f t="shared" si="6"/>
        <v>100.48137997735466</v>
      </c>
    </row>
    <row r="353" spans="1:9" ht="15">
      <c r="A353" s="1">
        <f>Data!A356</f>
        <v>352</v>
      </c>
      <c r="B353" s="3">
        <f>Data!D$504*Data!D356/Data!D355</f>
        <v>10963.67827123377</v>
      </c>
      <c r="C353" s="3">
        <f>Data!H$504*Data!H356/Data!H355</f>
        <v>9724.337902247797</v>
      </c>
      <c r="D353" s="3">
        <f>Data!L$504*Data!L356/Data!L355</f>
        <v>6179.134441395965</v>
      </c>
      <c r="E353" s="3">
        <f>Data!P$504*Data!P356/Data!P355</f>
        <v>110.34084761937682</v>
      </c>
      <c r="G353" s="4">
        <f>$L$2*B353/Data!D$504+$M$2*C353/Data!H$504+$N$2*D353/Data!L$504+$O$2*E353/Data!P$504</f>
        <v>9970.285886913283</v>
      </c>
      <c r="I353" s="4">
        <f t="shared" si="6"/>
        <v>29.71411308671668</v>
      </c>
    </row>
    <row r="354" spans="1:9" ht="15">
      <c r="A354" s="1">
        <f>Data!A357</f>
        <v>353</v>
      </c>
      <c r="B354" s="3">
        <f>Data!D$504*Data!D357/Data!D356</f>
        <v>11195.124943224215</v>
      </c>
      <c r="C354" s="3">
        <f>Data!H$504*Data!H357/Data!H356</f>
        <v>9879.578838925527</v>
      </c>
      <c r="D354" s="3">
        <f>Data!L$504*Data!L357/Data!L356</f>
        <v>6414.788210931086</v>
      </c>
      <c r="E354" s="3">
        <f>Data!P$504*Data!P357/Data!P356</f>
        <v>112.8840402136553</v>
      </c>
      <c r="G354" s="4">
        <f>$L$2*B354/Data!D$504+$M$2*C354/Data!H$504+$N$2*D354/Data!L$504+$O$2*E354/Data!P$504</f>
        <v>10185.882644240743</v>
      </c>
      <c r="I354" s="4">
        <f t="shared" si="6"/>
        <v>-185.8826442407426</v>
      </c>
    </row>
    <row r="355" spans="1:9" ht="15">
      <c r="A355" s="1">
        <f>Data!A358</f>
        <v>354</v>
      </c>
      <c r="B355" s="3">
        <f>Data!D$504*Data!D358/Data!D357</f>
        <v>11181.359254595134</v>
      </c>
      <c r="C355" s="3">
        <f>Data!H$504*Data!H358/Data!H357</f>
        <v>9562.536292998784</v>
      </c>
      <c r="D355" s="3">
        <f>Data!L$504*Data!L358/Data!L357</f>
        <v>6207.436899055252</v>
      </c>
      <c r="E355" s="3">
        <f>Data!P$504*Data!P358/Data!P357</f>
        <v>112.37631496589161</v>
      </c>
      <c r="G355" s="4">
        <f>$L$2*B355/Data!D$504+$M$2*C355/Data!H$504+$N$2*D355/Data!L$504+$O$2*E355/Data!P$504</f>
        <v>10039.368034350553</v>
      </c>
      <c r="I355" s="4">
        <f t="shared" si="6"/>
        <v>-39.36803435055299</v>
      </c>
    </row>
    <row r="356" spans="1:9" ht="15">
      <c r="A356" s="1">
        <f>Data!A359</f>
        <v>355</v>
      </c>
      <c r="B356" s="3">
        <f>Data!D$504*Data!D359/Data!D358</f>
        <v>10868.165058889886</v>
      </c>
      <c r="C356" s="3">
        <f>Data!H$504*Data!H359/Data!H358</f>
        <v>9643.095900509436</v>
      </c>
      <c r="D356" s="3">
        <f>Data!L$504*Data!L359/Data!L358</f>
        <v>6229.041563808915</v>
      </c>
      <c r="E356" s="3">
        <f>Data!P$504*Data!P359/Data!P358</f>
        <v>117.71690656004402</v>
      </c>
      <c r="G356" s="4">
        <f>$L$2*B356/Data!D$504+$M$2*C356/Data!H$504+$N$2*D356/Data!L$504+$O$2*E356/Data!P$504</f>
        <v>10049.039497274665</v>
      </c>
      <c r="I356" s="4">
        <f t="shared" si="6"/>
        <v>-49.03949727466534</v>
      </c>
    </row>
    <row r="357" spans="1:9" ht="15">
      <c r="A357" s="1">
        <f>Data!A360</f>
        <v>356</v>
      </c>
      <c r="B357" s="3">
        <f>Data!D$504*Data!D360/Data!D359</f>
        <v>10996.439479792323</v>
      </c>
      <c r="C357" s="3">
        <f>Data!H$504*Data!H360/Data!H359</f>
        <v>9407.033929656604</v>
      </c>
      <c r="D357" s="3">
        <f>Data!L$504*Data!L360/Data!L359</f>
        <v>6118.176378285272</v>
      </c>
      <c r="E357" s="3">
        <f>Data!P$504*Data!P360/Data!P359</f>
        <v>113.3663333167295</v>
      </c>
      <c r="G357" s="4">
        <f>$L$2*B357/Data!D$504+$M$2*C357/Data!H$504+$N$2*D357/Data!L$504+$O$2*E357/Data!P$504</f>
        <v>9926.81819779509</v>
      </c>
      <c r="I357" s="4">
        <f t="shared" si="6"/>
        <v>73.18180220491013</v>
      </c>
    </row>
    <row r="358" spans="1:9" ht="15">
      <c r="A358" s="1">
        <f>Data!A361</f>
        <v>357</v>
      </c>
      <c r="B358" s="3">
        <f>Data!D$504*Data!D361/Data!D360</f>
        <v>11012.250283498579</v>
      </c>
      <c r="C358" s="3">
        <f>Data!H$504*Data!H361/Data!H360</f>
        <v>9839.31543123972</v>
      </c>
      <c r="D358" s="3">
        <f>Data!L$504*Data!L361/Data!L360</f>
        <v>6371.98033060695</v>
      </c>
      <c r="E358" s="3">
        <f>Data!P$504*Data!P361/Data!P360</f>
        <v>114.02785269445621</v>
      </c>
      <c r="G358" s="4">
        <f>$L$2*B358/Data!D$504+$M$2*C358/Data!H$504+$N$2*D358/Data!L$504+$O$2*E358/Data!P$504</f>
        <v>10120.305746658774</v>
      </c>
      <c r="I358" s="4">
        <f t="shared" si="6"/>
        <v>-120.3057466587743</v>
      </c>
    </row>
    <row r="359" spans="1:9" ht="15">
      <c r="A359" s="1">
        <f>Data!A362</f>
        <v>358</v>
      </c>
      <c r="B359" s="3">
        <f>Data!D$504*Data!D362/Data!D361</f>
        <v>11102.501645881326</v>
      </c>
      <c r="C359" s="3">
        <f>Data!H$504*Data!H362/Data!H361</f>
        <v>9429.97446129908</v>
      </c>
      <c r="D359" s="3">
        <f>Data!L$504*Data!L362/Data!L361</f>
        <v>6067.470590173142</v>
      </c>
      <c r="E359" s="3">
        <f>Data!P$504*Data!P362/Data!P361</f>
        <v>108.65696641022654</v>
      </c>
      <c r="G359" s="4">
        <f>$L$2*B359/Data!D$504+$M$2*C359/Data!H$504+$N$2*D359/Data!L$504+$O$2*E359/Data!P$504</f>
        <v>9880.817185665977</v>
      </c>
      <c r="I359" s="4">
        <f t="shared" si="6"/>
        <v>119.18281433402262</v>
      </c>
    </row>
    <row r="360" spans="1:9" ht="15">
      <c r="A360" s="1">
        <f>Data!A363</f>
        <v>359</v>
      </c>
      <c r="B360" s="3">
        <f>Data!D$504*Data!D363/Data!D362</f>
        <v>10895.26505907175</v>
      </c>
      <c r="C360" s="3">
        <f>Data!H$504*Data!H363/Data!H362</f>
        <v>9759.3705691574</v>
      </c>
      <c r="D360" s="3">
        <f>Data!L$504*Data!L363/Data!L362</f>
        <v>6320.816378646071</v>
      </c>
      <c r="E360" s="3">
        <f>Data!P$504*Data!P363/Data!P362</f>
        <v>116.58656912580622</v>
      </c>
      <c r="G360" s="4">
        <f>$L$2*B360/Data!D$504+$M$2*C360/Data!H$504+$N$2*D360/Data!L$504+$O$2*E360/Data!P$504</f>
        <v>10089.974467416183</v>
      </c>
      <c r="I360" s="4">
        <f t="shared" si="6"/>
        <v>-89.97446741618296</v>
      </c>
    </row>
    <row r="361" spans="1:9" ht="15">
      <c r="A361" s="1">
        <f>Data!A364</f>
        <v>360</v>
      </c>
      <c r="B361" s="3">
        <f>Data!D$504*Data!D364/Data!D363</f>
        <v>11108.841798165138</v>
      </c>
      <c r="C361" s="3">
        <f>Data!H$504*Data!H364/Data!H363</f>
        <v>9562.240442804467</v>
      </c>
      <c r="D361" s="3">
        <f>Data!L$504*Data!L364/Data!L363</f>
        <v>6166.658734206842</v>
      </c>
      <c r="E361" s="3">
        <f>Data!P$504*Data!P364/Data!P363</f>
        <v>111.84624533842876</v>
      </c>
      <c r="G361" s="4">
        <f>$L$2*B361/Data!D$504+$M$2*C361/Data!H$504+$N$2*D361/Data!L$504+$O$2*E361/Data!P$504</f>
        <v>9996.985115760937</v>
      </c>
      <c r="I361" s="4">
        <f t="shared" si="6"/>
        <v>3.014884239062667</v>
      </c>
    </row>
    <row r="362" spans="1:9" ht="15">
      <c r="A362" s="1">
        <f>Data!A365</f>
        <v>361</v>
      </c>
      <c r="B362" s="3">
        <f>Data!D$504*Data!D365/Data!D364</f>
        <v>11190.493113911452</v>
      </c>
      <c r="C362" s="3">
        <f>Data!H$504*Data!H365/Data!H364</f>
        <v>9786.329657879889</v>
      </c>
      <c r="D362" s="3">
        <f>Data!L$504*Data!L365/Data!L364</f>
        <v>6328.678165148648</v>
      </c>
      <c r="E362" s="3">
        <f>Data!P$504*Data!P365/Data!P364</f>
        <v>115.06715003352332</v>
      </c>
      <c r="G362" s="4">
        <f>$L$2*B362/Data!D$504+$M$2*C362/Data!H$504+$N$2*D362/Data!L$504+$O$2*E362/Data!P$504</f>
        <v>10179.873238245582</v>
      </c>
      <c r="I362" s="4">
        <f t="shared" si="6"/>
        <v>-179.8732382455819</v>
      </c>
    </row>
    <row r="363" spans="1:9" ht="15">
      <c r="A363" s="1">
        <f>Data!A366</f>
        <v>362</v>
      </c>
      <c r="B363" s="3">
        <f>Data!D$504*Data!D366/Data!D365</f>
        <v>11122.633441196733</v>
      </c>
      <c r="C363" s="3">
        <f>Data!H$504*Data!H366/Data!H365</f>
        <v>9761.832416710366</v>
      </c>
      <c r="D363" s="3">
        <f>Data!L$504*Data!L366/Data!L365</f>
        <v>6289.673680197723</v>
      </c>
      <c r="E363" s="3">
        <f>Data!P$504*Data!P366/Data!P365</f>
        <v>112.55176051764684</v>
      </c>
      <c r="G363" s="4">
        <f>$L$2*B363/Data!D$504+$M$2*C363/Data!H$504+$N$2*D363/Data!L$504+$O$2*E363/Data!P$504</f>
        <v>10096.70990788509</v>
      </c>
      <c r="I363" s="4">
        <f t="shared" si="6"/>
        <v>-96.7099078850897</v>
      </c>
    </row>
    <row r="364" spans="1:9" ht="15">
      <c r="A364" s="1">
        <f>Data!A367</f>
        <v>363</v>
      </c>
      <c r="B364" s="3">
        <f>Data!D$504*Data!D367/Data!D366</f>
        <v>11030.19300214743</v>
      </c>
      <c r="C364" s="3">
        <f>Data!H$504*Data!H367/Data!H366</f>
        <v>9661.908934740135</v>
      </c>
      <c r="D364" s="3">
        <f>Data!L$504*Data!L367/Data!L366</f>
        <v>6284.8812095241365</v>
      </c>
      <c r="E364" s="3">
        <f>Data!P$504*Data!P367/Data!P366</f>
        <v>115.7227374343535</v>
      </c>
      <c r="G364" s="4">
        <f>$L$2*B364/Data!D$504+$M$2*C364/Data!H$504+$N$2*D364/Data!L$504+$O$2*E364/Data!P$504</f>
        <v>10087.375104154838</v>
      </c>
      <c r="I364" s="4">
        <f t="shared" si="6"/>
        <v>-87.37510415483848</v>
      </c>
    </row>
    <row r="365" spans="1:9" ht="15">
      <c r="A365" s="1">
        <f>Data!A368</f>
        <v>364</v>
      </c>
      <c r="B365" s="3">
        <f>Data!D$504*Data!D368/Data!D367</f>
        <v>10924.726955038017</v>
      </c>
      <c r="C365" s="3">
        <f>Data!H$504*Data!H368/Data!H367</f>
        <v>9430.065763465132</v>
      </c>
      <c r="D365" s="3">
        <f>Data!L$504*Data!L368/Data!L367</f>
        <v>6104.305735348211</v>
      </c>
      <c r="E365" s="3">
        <f>Data!P$504*Data!P368/Data!P367</f>
        <v>112.76546325637167</v>
      </c>
      <c r="G365" s="4">
        <f>$L$2*B365/Data!D$504+$M$2*C365/Data!H$504+$N$2*D365/Data!L$504+$O$2*E365/Data!P$504</f>
        <v>9895.10193916807</v>
      </c>
      <c r="I365" s="4">
        <f t="shared" si="6"/>
        <v>104.8980608319307</v>
      </c>
    </row>
    <row r="366" spans="1:9" ht="15">
      <c r="A366" s="1">
        <f>Data!A369</f>
        <v>365</v>
      </c>
      <c r="B366" s="3">
        <f>Data!D$504*Data!D369/Data!D368</f>
        <v>10745.426195094968</v>
      </c>
      <c r="C366" s="3">
        <f>Data!H$504*Data!H369/Data!H368</f>
        <v>9467.007285544343</v>
      </c>
      <c r="D366" s="3">
        <f>Data!L$504*Data!L369/Data!L368</f>
        <v>6105.361808228576</v>
      </c>
      <c r="E366" s="3">
        <f>Data!P$504*Data!P369/Data!P368</f>
        <v>111.97736861936383</v>
      </c>
      <c r="G366" s="4">
        <f>$L$2*B366/Data!D$504+$M$2*C366/Data!H$504+$N$2*D366/Data!L$504+$O$2*E366/Data!P$504</f>
        <v>9827.776259037173</v>
      </c>
      <c r="I366" s="4">
        <f t="shared" si="6"/>
        <v>172.22374096282692</v>
      </c>
    </row>
    <row r="367" spans="1:9" ht="15">
      <c r="A367" s="1">
        <f>Data!A370</f>
        <v>366</v>
      </c>
      <c r="B367" s="3">
        <f>Data!D$504*Data!D370/Data!D369</f>
        <v>11015.329802329781</v>
      </c>
      <c r="C367" s="3">
        <f>Data!H$504*Data!H370/Data!H369</f>
        <v>9460.739370500434</v>
      </c>
      <c r="D367" s="3">
        <f>Data!L$504*Data!L370/Data!L369</f>
        <v>6146.668311227473</v>
      </c>
      <c r="E367" s="3">
        <f>Data!P$504*Data!P370/Data!P369</f>
        <v>108.4958539030141</v>
      </c>
      <c r="G367" s="4">
        <f>$L$2*B367/Data!D$504+$M$2*C367/Data!H$504+$N$2*D367/Data!L$504+$O$2*E367/Data!P$504</f>
        <v>9868.712878053482</v>
      </c>
      <c r="I367" s="4">
        <f t="shared" si="6"/>
        <v>131.2871219465178</v>
      </c>
    </row>
    <row r="368" spans="1:9" ht="15">
      <c r="A368" s="1">
        <f>Data!A371</f>
        <v>367</v>
      </c>
      <c r="B368" s="3">
        <f>Data!D$504*Data!D371/Data!D370</f>
        <v>10981.510284609547</v>
      </c>
      <c r="C368" s="3">
        <f>Data!H$504*Data!H371/Data!H370</f>
        <v>9533.200180084023</v>
      </c>
      <c r="D368" s="3">
        <f>Data!L$504*Data!L371/Data!L370</f>
        <v>6127.099010977872</v>
      </c>
      <c r="E368" s="3">
        <f>Data!P$504*Data!P371/Data!P370</f>
        <v>113.48155228138381</v>
      </c>
      <c r="G368" s="4">
        <f>$L$2*B368/Data!D$504+$M$2*C368/Data!H$504+$N$2*D368/Data!L$504+$O$2*E368/Data!P$504</f>
        <v>9964.309166788064</v>
      </c>
      <c r="I368" s="4">
        <f t="shared" si="6"/>
        <v>35.69083321193648</v>
      </c>
    </row>
    <row r="369" spans="1:9" ht="15">
      <c r="A369" s="1">
        <f>Data!A372</f>
        <v>368</v>
      </c>
      <c r="B369" s="3">
        <f>Data!D$504*Data!D372/Data!D371</f>
        <v>11059.230958374954</v>
      </c>
      <c r="C369" s="3">
        <f>Data!H$504*Data!H372/Data!H371</f>
        <v>9760.36558563619</v>
      </c>
      <c r="D369" s="3">
        <f>Data!L$504*Data!L372/Data!L371</f>
        <v>6321.600800294144</v>
      </c>
      <c r="E369" s="3">
        <f>Data!P$504*Data!P372/Data!P371</f>
        <v>111.37877273545274</v>
      </c>
      <c r="G369" s="4">
        <f>$L$2*B369/Data!D$504+$M$2*C369/Data!H$504+$N$2*D369/Data!L$504+$O$2*E369/Data!P$504</f>
        <v>10057.597842570805</v>
      </c>
      <c r="I369" s="4">
        <f t="shared" si="6"/>
        <v>-57.59784257080537</v>
      </c>
    </row>
    <row r="370" spans="1:9" ht="15">
      <c r="A370" s="1">
        <f>Data!A373</f>
        <v>369</v>
      </c>
      <c r="B370" s="3">
        <f>Data!D$504*Data!D373/Data!D372</f>
        <v>10829.050125981334</v>
      </c>
      <c r="C370" s="3">
        <f>Data!H$504*Data!H373/Data!H372</f>
        <v>9550.686221653828</v>
      </c>
      <c r="D370" s="3">
        <f>Data!L$504*Data!L373/Data!L372</f>
        <v>6133.82512424075</v>
      </c>
      <c r="E370" s="3">
        <f>Data!P$504*Data!P373/Data!P372</f>
        <v>115.9086928745024</v>
      </c>
      <c r="G370" s="4">
        <f>$L$2*B370/Data!D$504+$M$2*C370/Data!H$504+$N$2*D370/Data!L$504+$O$2*E370/Data!P$504</f>
        <v>9958.555272952</v>
      </c>
      <c r="I370" s="4">
        <f t="shared" si="6"/>
        <v>41.44472704799955</v>
      </c>
    </row>
    <row r="371" spans="1:9" ht="15">
      <c r="A371" s="1">
        <f>Data!A374</f>
        <v>370</v>
      </c>
      <c r="B371" s="3">
        <f>Data!D$504*Data!D374/Data!D373</f>
        <v>10887.767323267768</v>
      </c>
      <c r="C371" s="3">
        <f>Data!H$504*Data!H374/Data!H373</f>
        <v>9511.384526755124</v>
      </c>
      <c r="D371" s="3">
        <f>Data!L$504*Data!L374/Data!L373</f>
        <v>6121.136688545937</v>
      </c>
      <c r="E371" s="3">
        <f>Data!P$504*Data!P374/Data!P373</f>
        <v>109.2453428203923</v>
      </c>
      <c r="G371" s="4">
        <f>$L$2*B371/Data!D$504+$M$2*C371/Data!H$504+$N$2*D371/Data!L$504+$O$2*E371/Data!P$504</f>
        <v>9847.414604982916</v>
      </c>
      <c r="I371" s="4">
        <f t="shared" si="6"/>
        <v>152.585395017084</v>
      </c>
    </row>
    <row r="372" spans="1:9" ht="15">
      <c r="A372" s="1">
        <f>Data!A375</f>
        <v>371</v>
      </c>
      <c r="B372" s="3">
        <f>Data!D$504*Data!D375/Data!D374</f>
        <v>10879.772190884409</v>
      </c>
      <c r="C372" s="3">
        <f>Data!H$504*Data!H375/Data!H374</f>
        <v>9492.423320680966</v>
      </c>
      <c r="D372" s="3">
        <f>Data!L$504*Data!L375/Data!L374</f>
        <v>6136.286445516144</v>
      </c>
      <c r="E372" s="3">
        <f>Data!P$504*Data!P375/Data!P374</f>
        <v>111.86982221015587</v>
      </c>
      <c r="G372" s="4">
        <f>$L$2*B372/Data!D$504+$M$2*C372/Data!H$504+$N$2*D372/Data!L$504+$O$2*E372/Data!P$504</f>
        <v>9887.555215631352</v>
      </c>
      <c r="I372" s="4">
        <f t="shared" si="6"/>
        <v>112.44478436864847</v>
      </c>
    </row>
    <row r="373" spans="1:9" ht="15">
      <c r="A373" s="1">
        <f>Data!A376</f>
        <v>372</v>
      </c>
      <c r="B373" s="3">
        <f>Data!D$504*Data!D376/Data!D375</f>
        <v>11413.234858890219</v>
      </c>
      <c r="C373" s="3">
        <f>Data!H$504*Data!H376/Data!H375</f>
        <v>9642.361374564292</v>
      </c>
      <c r="D373" s="3">
        <f>Data!L$504*Data!L376/Data!L375</f>
        <v>6265.471182844705</v>
      </c>
      <c r="E373" s="3">
        <f>Data!P$504*Data!P376/Data!P375</f>
        <v>112.78366404442222</v>
      </c>
      <c r="G373" s="4">
        <f>$L$2*B373/Data!D$504+$M$2*C373/Data!H$504+$N$2*D373/Data!L$504+$O$2*E373/Data!P$504</f>
        <v>10165.044135405464</v>
      </c>
      <c r="I373" s="4">
        <f t="shared" si="6"/>
        <v>-165.04413540546375</v>
      </c>
    </row>
    <row r="374" spans="1:9" ht="15">
      <c r="A374" s="1">
        <f>Data!A377</f>
        <v>373</v>
      </c>
      <c r="B374" s="3">
        <f>Data!D$504*Data!D377/Data!D376</f>
        <v>10979.836971573957</v>
      </c>
      <c r="C374" s="3">
        <f>Data!H$504*Data!H377/Data!H376</f>
        <v>9829.121775547601</v>
      </c>
      <c r="D374" s="3">
        <f>Data!L$504*Data!L377/Data!L376</f>
        <v>6361.6529200420255</v>
      </c>
      <c r="E374" s="3">
        <f>Data!P$504*Data!P377/Data!P376</f>
        <v>115.16743245992019</v>
      </c>
      <c r="G374" s="4">
        <f>$L$2*B374/Data!D$504+$M$2*C374/Data!H$504+$N$2*D374/Data!L$504+$O$2*E374/Data!P$504</f>
        <v>10123.892875516616</v>
      </c>
      <c r="I374" s="4">
        <f t="shared" si="6"/>
        <v>-123.89287551661619</v>
      </c>
    </row>
    <row r="375" spans="1:9" ht="15">
      <c r="A375" s="1">
        <f>Data!A378</f>
        <v>374</v>
      </c>
      <c r="B375" s="3">
        <f>Data!D$504*Data!D378/Data!D377</f>
        <v>11054.370105332348</v>
      </c>
      <c r="C375" s="3">
        <f>Data!H$504*Data!H378/Data!H377</f>
        <v>9507.107338832517</v>
      </c>
      <c r="D375" s="3">
        <f>Data!L$504*Data!L378/Data!L377</f>
        <v>6147.313480144385</v>
      </c>
      <c r="E375" s="3">
        <f>Data!P$504*Data!P378/Data!P377</f>
        <v>111.03287342456014</v>
      </c>
      <c r="G375" s="4">
        <f>$L$2*B375/Data!D$504+$M$2*C375/Data!H$504+$N$2*D375/Data!L$504+$O$2*E375/Data!P$504</f>
        <v>9942.44893112449</v>
      </c>
      <c r="I375" s="4">
        <f t="shared" si="6"/>
        <v>57.55106887550937</v>
      </c>
    </row>
    <row r="376" spans="1:9" ht="15">
      <c r="A376" s="1">
        <f>Data!A379</f>
        <v>375</v>
      </c>
      <c r="B376" s="3">
        <f>Data!D$504*Data!D379/Data!D378</f>
        <v>10845.418315014153</v>
      </c>
      <c r="C376" s="3">
        <f>Data!H$504*Data!H379/Data!H378</f>
        <v>9488.646475389063</v>
      </c>
      <c r="D376" s="3">
        <f>Data!L$504*Data!L379/Data!L378</f>
        <v>6157.131837461504</v>
      </c>
      <c r="E376" s="3">
        <f>Data!P$504*Data!P379/Data!P378</f>
        <v>111.5025715431758</v>
      </c>
      <c r="G376" s="4">
        <f>$L$2*B376/Data!D$504+$M$2*C376/Data!H$504+$N$2*D376/Data!L$504+$O$2*E376/Data!P$504</f>
        <v>9870.759308349772</v>
      </c>
      <c r="I376" s="4">
        <f t="shared" si="6"/>
        <v>129.24069165022775</v>
      </c>
    </row>
    <row r="377" spans="1:9" ht="15">
      <c r="A377" s="1">
        <f>Data!A380</f>
        <v>376</v>
      </c>
      <c r="B377" s="3">
        <f>Data!D$504*Data!D380/Data!D379</f>
        <v>11041.575106120026</v>
      </c>
      <c r="C377" s="3">
        <f>Data!H$504*Data!H380/Data!H379</f>
        <v>9100.760589305495</v>
      </c>
      <c r="D377" s="3">
        <f>Data!L$504*Data!L380/Data!L379</f>
        <v>6044.162533357168</v>
      </c>
      <c r="E377" s="3">
        <f>Data!P$504*Data!P380/Data!P379</f>
        <v>112.33642891455716</v>
      </c>
      <c r="G377" s="4">
        <f>$L$2*B377/Data!D$504+$M$2*C377/Data!H$504+$N$2*D377/Data!L$504+$O$2*E377/Data!P$504</f>
        <v>9817.292780938842</v>
      </c>
      <c r="I377" s="4">
        <f t="shared" si="6"/>
        <v>182.70721906115796</v>
      </c>
    </row>
    <row r="378" spans="1:9" ht="15">
      <c r="A378" s="1">
        <f>Data!A381</f>
        <v>377</v>
      </c>
      <c r="B378" s="3">
        <f>Data!D$504*Data!D381/Data!D380</f>
        <v>11409.103725665602</v>
      </c>
      <c r="C378" s="3">
        <f>Data!H$504*Data!H381/Data!H380</f>
        <v>10041.589919244829</v>
      </c>
      <c r="D378" s="3">
        <f>Data!L$504*Data!L381/Data!L380</f>
        <v>6420.557955365286</v>
      </c>
      <c r="E378" s="3">
        <f>Data!P$504*Data!P381/Data!P380</f>
        <v>112.96258802036792</v>
      </c>
      <c r="G378" s="4">
        <f>$L$2*B378/Data!D$504+$M$2*C378/Data!H$504+$N$2*D378/Data!L$504+$O$2*E378/Data!P$504</f>
        <v>10316.489339021746</v>
      </c>
      <c r="I378" s="4">
        <f t="shared" si="6"/>
        <v>-316.48933902174576</v>
      </c>
    </row>
    <row r="379" spans="1:9" ht="15">
      <c r="A379" s="1">
        <f>Data!A382</f>
        <v>378</v>
      </c>
      <c r="B379" s="3">
        <f>Data!D$504*Data!D382/Data!D381</f>
        <v>10761.465133361198</v>
      </c>
      <c r="C379" s="3">
        <f>Data!H$504*Data!H382/Data!H381</f>
        <v>9329.552727521259</v>
      </c>
      <c r="D379" s="3">
        <f>Data!L$504*Data!L382/Data!L381</f>
        <v>6109.389898739566</v>
      </c>
      <c r="E379" s="3">
        <f>Data!P$504*Data!P382/Data!P381</f>
        <v>114.32430821268314</v>
      </c>
      <c r="G379" s="4">
        <f>$L$2*B379/Data!D$504+$M$2*C379/Data!H$504+$N$2*D379/Data!L$504+$O$2*E379/Data!P$504</f>
        <v>9832.895819277004</v>
      </c>
      <c r="I379" s="4">
        <f t="shared" si="6"/>
        <v>167.1041807229958</v>
      </c>
    </row>
    <row r="380" spans="1:9" ht="15">
      <c r="A380" s="1">
        <f>Data!A383</f>
        <v>379</v>
      </c>
      <c r="B380" s="3">
        <f>Data!D$504*Data!D383/Data!D382</f>
        <v>11416.442210442276</v>
      </c>
      <c r="C380" s="3">
        <f>Data!H$504*Data!H383/Data!H382</f>
        <v>9917.24411420877</v>
      </c>
      <c r="D380" s="3">
        <f>Data!L$504*Data!L383/Data!L382</f>
        <v>6366.630965745163</v>
      </c>
      <c r="E380" s="3">
        <f>Data!P$504*Data!P383/Data!P382</f>
        <v>116.42764435035821</v>
      </c>
      <c r="G380" s="4">
        <f>$L$2*B380/Data!D$504+$M$2*C380/Data!H$504+$N$2*D380/Data!L$504+$O$2*E380/Data!P$504</f>
        <v>10333.021840344118</v>
      </c>
      <c r="I380" s="4">
        <f t="shared" si="6"/>
        <v>-333.02184034411766</v>
      </c>
    </row>
    <row r="381" spans="1:9" ht="15">
      <c r="A381" s="1">
        <f>Data!A384</f>
        <v>380</v>
      </c>
      <c r="B381" s="3">
        <f>Data!D$504*Data!D384/Data!D383</f>
        <v>10925.546837176642</v>
      </c>
      <c r="C381" s="3">
        <f>Data!H$504*Data!H384/Data!H383</f>
        <v>9561.977652366366</v>
      </c>
      <c r="D381" s="3">
        <f>Data!L$504*Data!L384/Data!L383</f>
        <v>6245.4102334047175</v>
      </c>
      <c r="E381" s="3">
        <f>Data!P$504*Data!P384/Data!P383</f>
        <v>113.55845989969758</v>
      </c>
      <c r="G381" s="4">
        <f>$L$2*B381/Data!D$504+$M$2*C381/Data!H$504+$N$2*D381/Data!L$504+$O$2*E381/Data!P$504</f>
        <v>9973.437186726702</v>
      </c>
      <c r="I381" s="4">
        <f t="shared" si="6"/>
        <v>26.56281327329816</v>
      </c>
    </row>
    <row r="382" spans="1:9" ht="15">
      <c r="A382" s="1">
        <f>Data!A385</f>
        <v>381</v>
      </c>
      <c r="B382" s="3">
        <f>Data!D$504*Data!D385/Data!D384</f>
        <v>10915.236287585947</v>
      </c>
      <c r="C382" s="3">
        <f>Data!H$504*Data!H385/Data!H384</f>
        <v>9734.035599134253</v>
      </c>
      <c r="D382" s="3">
        <f>Data!L$504*Data!L385/Data!L384</f>
        <v>6272.034595857845</v>
      </c>
      <c r="E382" s="3">
        <f>Data!P$504*Data!P385/Data!P384</f>
        <v>111.07563974487572</v>
      </c>
      <c r="G382" s="4">
        <f>$L$2*B382/Data!D$504+$M$2*C382/Data!H$504+$N$2*D382/Data!L$504+$O$2*E382/Data!P$504</f>
        <v>9983.745051996873</v>
      </c>
      <c r="I382" s="4">
        <f t="shared" si="6"/>
        <v>16.25494800312663</v>
      </c>
    </row>
    <row r="383" spans="1:9" ht="15">
      <c r="A383" s="1">
        <f>Data!A386</f>
        <v>382</v>
      </c>
      <c r="B383" s="3">
        <f>Data!D$504*Data!D386/Data!D385</f>
        <v>10944.956844728615</v>
      </c>
      <c r="C383" s="3">
        <f>Data!H$504*Data!H386/Data!H385</f>
        <v>9460.13522489905</v>
      </c>
      <c r="D383" s="3">
        <f>Data!L$504*Data!L386/Data!L385</f>
        <v>6153.823175866691</v>
      </c>
      <c r="E383" s="3">
        <f>Data!P$504*Data!P386/Data!P385</f>
        <v>114.93864880243822</v>
      </c>
      <c r="G383" s="4">
        <f>$L$2*B383/Data!D$504+$M$2*C383/Data!H$504+$N$2*D383/Data!L$504+$O$2*E383/Data!P$504</f>
        <v>9958.350623477507</v>
      </c>
      <c r="I383" s="4">
        <f t="shared" si="6"/>
        <v>41.649376522493185</v>
      </c>
    </row>
    <row r="384" spans="1:9" ht="15">
      <c r="A384" s="1">
        <f>Data!A387</f>
        <v>383</v>
      </c>
      <c r="B384" s="3">
        <f>Data!D$504*Data!D387/Data!D386</f>
        <v>11064.004891244556</v>
      </c>
      <c r="C384" s="3">
        <f>Data!H$504*Data!H387/Data!H386</f>
        <v>9608.64394421722</v>
      </c>
      <c r="D384" s="3">
        <f>Data!L$504*Data!L387/Data!L386</f>
        <v>6249.586551380727</v>
      </c>
      <c r="E384" s="3">
        <f>Data!P$504*Data!P387/Data!P386</f>
        <v>110.44820692385947</v>
      </c>
      <c r="G384" s="4">
        <f>$L$2*B384/Data!D$504+$M$2*C384/Data!H$504+$N$2*D384/Data!L$504+$O$2*E384/Data!P$504</f>
        <v>9983.80621053694</v>
      </c>
      <c r="I384" s="4">
        <f t="shared" si="6"/>
        <v>16.193789463059147</v>
      </c>
    </row>
    <row r="385" spans="1:9" ht="15">
      <c r="A385" s="1">
        <f>Data!A388</f>
        <v>384</v>
      </c>
      <c r="B385" s="3">
        <f>Data!D$504*Data!D388/Data!D387</f>
        <v>11373.91880556704</v>
      </c>
      <c r="C385" s="3">
        <f>Data!H$504*Data!H388/Data!H387</f>
        <v>9793.784573903264</v>
      </c>
      <c r="D385" s="3">
        <f>Data!L$504*Data!L388/Data!L387</f>
        <v>6308.7823754439405</v>
      </c>
      <c r="E385" s="3">
        <f>Data!P$504*Data!P388/Data!P387</f>
        <v>111.3820921969221</v>
      </c>
      <c r="G385" s="4">
        <f>$L$2*B385/Data!D$504+$M$2*C385/Data!H$504+$N$2*D385/Data!L$504+$O$2*E385/Data!P$504</f>
        <v>10180.23579095732</v>
      </c>
      <c r="I385" s="4">
        <f t="shared" si="6"/>
        <v>-180.2357909573202</v>
      </c>
    </row>
    <row r="386" spans="1:9" ht="15">
      <c r="A386" s="1">
        <f>Data!A389</f>
        <v>385</v>
      </c>
      <c r="B386" s="3">
        <f>Data!D$504*Data!D389/Data!D388</f>
        <v>10982.481356244012</v>
      </c>
      <c r="C386" s="3">
        <f>Data!H$504*Data!H389/Data!H388</f>
        <v>9732.217888805772</v>
      </c>
      <c r="D386" s="3">
        <f>Data!L$504*Data!L389/Data!L388</f>
        <v>6264.834645254576</v>
      </c>
      <c r="E386" s="3">
        <f>Data!P$504*Data!P389/Data!P388</f>
        <v>116.62257270583466</v>
      </c>
      <c r="G386" s="4">
        <f>$L$2*B386/Data!D$504+$M$2*C386/Data!H$504+$N$2*D386/Data!L$504+$O$2*E386/Data!P$504</f>
        <v>10104.750207557034</v>
      </c>
      <c r="I386" s="4">
        <f t="shared" si="6"/>
        <v>-104.75020755703372</v>
      </c>
    </row>
    <row r="387" spans="1:9" ht="15">
      <c r="A387" s="1">
        <f>Data!A390</f>
        <v>386</v>
      </c>
      <c r="B387" s="3">
        <f>Data!D$504*Data!D390/Data!D389</f>
        <v>11037.016669294437</v>
      </c>
      <c r="C387" s="3">
        <f>Data!H$504*Data!H390/Data!H389</f>
        <v>9627.048234322207</v>
      </c>
      <c r="D387" s="3">
        <f>Data!L$504*Data!L390/Data!L389</f>
        <v>6179.621172874777</v>
      </c>
      <c r="E387" s="3">
        <f>Data!P$504*Data!P390/Data!P389</f>
        <v>115.0079242057672</v>
      </c>
      <c r="G387" s="4">
        <f>$L$2*B387/Data!D$504+$M$2*C387/Data!H$504+$N$2*D387/Data!L$504+$O$2*E387/Data!P$504</f>
        <v>10049.30953791</v>
      </c>
      <c r="I387" s="4">
        <f aca="true" t="shared" si="7" ref="I387:I450">10000-G387</f>
        <v>-49.30953790999956</v>
      </c>
    </row>
    <row r="388" spans="1:9" ht="15">
      <c r="A388" s="1">
        <f>Data!A391</f>
        <v>387</v>
      </c>
      <c r="B388" s="3">
        <f>Data!D$504*Data!D391/Data!D390</f>
        <v>11007.560080658764</v>
      </c>
      <c r="C388" s="3">
        <f>Data!H$504*Data!H391/Data!H390</f>
        <v>9686.453374861889</v>
      </c>
      <c r="D388" s="3">
        <f>Data!L$504*Data!L391/Data!L390</f>
        <v>6259.963773634198</v>
      </c>
      <c r="E388" s="3">
        <f>Data!P$504*Data!P391/Data!P390</f>
        <v>112.77943589256738</v>
      </c>
      <c r="G388" s="4">
        <f>$L$2*B388/Data!D$504+$M$2*C388/Data!H$504+$N$2*D388/Data!L$504+$O$2*E388/Data!P$504</f>
        <v>10030.636991289377</v>
      </c>
      <c r="I388" s="4">
        <f t="shared" si="7"/>
        <v>-30.636991289376965</v>
      </c>
    </row>
    <row r="389" spans="1:9" ht="15">
      <c r="A389" s="1">
        <f>Data!A392</f>
        <v>388</v>
      </c>
      <c r="B389" s="3">
        <f>Data!D$504*Data!D392/Data!D391</f>
        <v>11024.691080620678</v>
      </c>
      <c r="C389" s="3">
        <f>Data!H$504*Data!H392/Data!H391</f>
        <v>9686.298971870934</v>
      </c>
      <c r="D389" s="3">
        <f>Data!L$504*Data!L392/Data!L391</f>
        <v>6242.93207087207</v>
      </c>
      <c r="E389" s="3">
        <f>Data!P$504*Data!P392/Data!P391</f>
        <v>113.08585070344976</v>
      </c>
      <c r="G389" s="4">
        <f>$L$2*B389/Data!D$504+$M$2*C389/Data!H$504+$N$2*D389/Data!L$504+$O$2*E389/Data!P$504</f>
        <v>10039.490674680917</v>
      </c>
      <c r="I389" s="4">
        <f t="shared" si="7"/>
        <v>-39.49067468091744</v>
      </c>
    </row>
    <row r="390" spans="1:9" ht="15">
      <c r="A390" s="1">
        <f>Data!A393</f>
        <v>389</v>
      </c>
      <c r="B390" s="3">
        <f>Data!D$504*Data!D393/Data!D392</f>
        <v>10990.608175141508</v>
      </c>
      <c r="C390" s="3">
        <f>Data!H$504*Data!H393/Data!H392</f>
        <v>9457.802128641704</v>
      </c>
      <c r="D390" s="3">
        <f>Data!L$504*Data!L393/Data!L392</f>
        <v>6159.414082090114</v>
      </c>
      <c r="E390" s="3">
        <f>Data!P$504*Data!P393/Data!P392</f>
        <v>111.09199851077837</v>
      </c>
      <c r="G390" s="4">
        <f>$L$2*B390/Data!D$504+$M$2*C390/Data!H$504+$N$2*D390/Data!L$504+$O$2*E390/Data!P$504</f>
        <v>9906.900836075136</v>
      </c>
      <c r="I390" s="4">
        <f t="shared" si="7"/>
        <v>93.09916392486411</v>
      </c>
    </row>
    <row r="391" spans="1:9" ht="15">
      <c r="A391" s="1">
        <f>Data!A394</f>
        <v>390</v>
      </c>
      <c r="B391" s="3">
        <f>Data!D$504*Data!D394/Data!D393</f>
        <v>10978.95838214948</v>
      </c>
      <c r="C391" s="3">
        <f>Data!H$504*Data!H394/Data!H393</f>
        <v>9618.54900905719</v>
      </c>
      <c r="D391" s="3">
        <f>Data!L$504*Data!L394/Data!L393</f>
        <v>6179.970740645223</v>
      </c>
      <c r="E391" s="3">
        <f>Data!P$504*Data!P394/Data!P393</f>
        <v>111.95902220354665</v>
      </c>
      <c r="G391" s="4">
        <f>$L$2*B391/Data!D$504+$M$2*C391/Data!H$504+$N$2*D391/Data!L$504+$O$2*E391/Data!P$504</f>
        <v>9971.592082990222</v>
      </c>
      <c r="I391" s="4">
        <f t="shared" si="7"/>
        <v>28.40791700977752</v>
      </c>
    </row>
    <row r="392" spans="1:9" ht="15">
      <c r="A392" s="1">
        <f>Data!A395</f>
        <v>391</v>
      </c>
      <c r="B392" s="3">
        <f>Data!D$504*Data!D395/Data!D394</f>
        <v>11070.205174858667</v>
      </c>
      <c r="C392" s="3">
        <f>Data!H$504*Data!H395/Data!H394</f>
        <v>9592.036958547144</v>
      </c>
      <c r="D392" s="3">
        <f>Data!L$504*Data!L395/Data!L394</f>
        <v>6185.497965633391</v>
      </c>
      <c r="E392" s="3">
        <f>Data!P$504*Data!P395/Data!P394</f>
        <v>112.82254300766235</v>
      </c>
      <c r="G392" s="4">
        <f>$L$2*B392/Data!D$504+$M$2*C392/Data!H$504+$N$2*D392/Data!L$504+$O$2*E392/Data!P$504</f>
        <v>10012.620304011298</v>
      </c>
      <c r="I392" s="4">
        <f t="shared" si="7"/>
        <v>-12.620304011297776</v>
      </c>
    </row>
    <row r="393" spans="1:9" ht="15">
      <c r="A393" s="1">
        <f>Data!A396</f>
        <v>392</v>
      </c>
      <c r="B393" s="3">
        <f>Data!D$504*Data!D396/Data!D395</f>
        <v>10797.308433585174</v>
      </c>
      <c r="C393" s="3">
        <f>Data!H$504*Data!H396/Data!H395</f>
        <v>9453.363973279416</v>
      </c>
      <c r="D393" s="3">
        <f>Data!L$504*Data!L396/Data!L395</f>
        <v>6133.55975454547</v>
      </c>
      <c r="E393" s="3">
        <f>Data!P$504*Data!P396/Data!P395</f>
        <v>115.99390681975152</v>
      </c>
      <c r="G393" s="4">
        <f>$L$2*B393/Data!D$504+$M$2*C393/Data!H$504+$N$2*D393/Data!L$504+$O$2*E393/Data!P$504</f>
        <v>9918.090206857047</v>
      </c>
      <c r="I393" s="4">
        <f t="shared" si="7"/>
        <v>81.90979314295328</v>
      </c>
    </row>
    <row r="394" spans="1:9" ht="15">
      <c r="A394" s="1">
        <f>Data!A397</f>
        <v>393</v>
      </c>
      <c r="B394" s="3">
        <f>Data!D$504*Data!D397/Data!D396</f>
        <v>11001.170219237965</v>
      </c>
      <c r="C394" s="3">
        <f>Data!H$504*Data!H397/Data!H396</f>
        <v>9555.09094110428</v>
      </c>
      <c r="D394" s="3">
        <f>Data!L$504*Data!L397/Data!L396</f>
        <v>6167.571770440938</v>
      </c>
      <c r="E394" s="3">
        <f>Data!P$504*Data!P397/Data!P396</f>
        <v>109.7950289021425</v>
      </c>
      <c r="G394" s="4">
        <f>$L$2*B394/Data!D$504+$M$2*C394/Data!H$504+$N$2*D394/Data!L$504+$O$2*E394/Data!P$504</f>
        <v>9919.461233692866</v>
      </c>
      <c r="I394" s="4">
        <f t="shared" si="7"/>
        <v>80.53876630713421</v>
      </c>
    </row>
    <row r="395" spans="1:9" ht="15">
      <c r="A395" s="1">
        <f>Data!A398</f>
        <v>394</v>
      </c>
      <c r="B395" s="3">
        <f>Data!D$504*Data!D398/Data!D397</f>
        <v>11076.184483590552</v>
      </c>
      <c r="C395" s="3">
        <f>Data!H$504*Data!H398/Data!H397</f>
        <v>9618.961297188955</v>
      </c>
      <c r="D395" s="3">
        <f>Data!L$504*Data!L398/Data!L397</f>
        <v>6204.113574460016</v>
      </c>
      <c r="E395" s="3">
        <f>Data!P$504*Data!P398/Data!P397</f>
        <v>112.75503787417695</v>
      </c>
      <c r="G395" s="4">
        <f>$L$2*B395/Data!D$504+$M$2*C395/Data!H$504+$N$2*D395/Data!L$504+$O$2*E395/Data!P$504</f>
        <v>10025.009852140189</v>
      </c>
      <c r="I395" s="4">
        <f t="shared" si="7"/>
        <v>-25.00985214018874</v>
      </c>
    </row>
    <row r="396" spans="1:9" ht="15">
      <c r="A396" s="1">
        <f>Data!A399</f>
        <v>395</v>
      </c>
      <c r="B396" s="3">
        <f>Data!D$504*Data!D399/Data!D398</f>
        <v>11251.016269095091</v>
      </c>
      <c r="C396" s="3">
        <f>Data!H$504*Data!H399/Data!H398</f>
        <v>9893.386436310158</v>
      </c>
      <c r="D396" s="3">
        <f>Data!L$504*Data!L399/Data!L398</f>
        <v>6355.165526292041</v>
      </c>
      <c r="E396" s="3">
        <f>Data!P$504*Data!P399/Data!P398</f>
        <v>114.21813756386275</v>
      </c>
      <c r="G396" s="4">
        <f>$L$2*B396/Data!D$504+$M$2*C396/Data!H$504+$N$2*D396/Data!L$504+$O$2*E396/Data!P$504</f>
        <v>10224.514628010536</v>
      </c>
      <c r="I396" s="4">
        <f t="shared" si="7"/>
        <v>-224.5146280105364</v>
      </c>
    </row>
    <row r="397" spans="1:9" ht="15">
      <c r="A397" s="1">
        <f>Data!A400</f>
        <v>396</v>
      </c>
      <c r="B397" s="3">
        <f>Data!D$504*Data!D400/Data!D399</f>
        <v>11023.125585663827</v>
      </c>
      <c r="C397" s="3">
        <f>Data!H$504*Data!H400/Data!H399</f>
        <v>9542.040837717916</v>
      </c>
      <c r="D397" s="3">
        <f>Data!L$504*Data!L400/Data!L399</f>
        <v>6191.611814897786</v>
      </c>
      <c r="E397" s="3">
        <f>Data!P$504*Data!P400/Data!P399</f>
        <v>113.79564532264902</v>
      </c>
      <c r="G397" s="4">
        <f>$L$2*B397/Data!D$504+$M$2*C397/Data!H$504+$N$2*D397/Data!L$504+$O$2*E397/Data!P$504</f>
        <v>9998.147010785915</v>
      </c>
      <c r="I397" s="4">
        <f t="shared" si="7"/>
        <v>1.852989214085028</v>
      </c>
    </row>
    <row r="398" spans="1:9" ht="15">
      <c r="A398" s="1">
        <f>Data!A401</f>
        <v>397</v>
      </c>
      <c r="B398" s="3">
        <f>Data!D$504*Data!D401/Data!D400</f>
        <v>11221.942799495106</v>
      </c>
      <c r="C398" s="3">
        <f>Data!H$504*Data!H401/Data!H400</f>
        <v>9779.345536572255</v>
      </c>
      <c r="D398" s="3">
        <f>Data!L$504*Data!L401/Data!L400</f>
        <v>6259.6527779913495</v>
      </c>
      <c r="E398" s="3">
        <f>Data!P$504*Data!P401/Data!P400</f>
        <v>111.20971917332808</v>
      </c>
      <c r="G398" s="4">
        <f>$L$2*B398/Data!D$504+$M$2*C398/Data!H$504+$N$2*D398/Data!L$504+$O$2*E398/Data!P$504</f>
        <v>10109.590866936982</v>
      </c>
      <c r="I398" s="4">
        <f t="shared" si="7"/>
        <v>-109.59086693698191</v>
      </c>
    </row>
    <row r="399" spans="1:9" ht="15">
      <c r="A399" s="1">
        <f>Data!A402</f>
        <v>398</v>
      </c>
      <c r="B399" s="3">
        <f>Data!D$504*Data!D402/Data!D401</f>
        <v>11001.181377220342</v>
      </c>
      <c r="C399" s="3">
        <f>Data!H$504*Data!H402/Data!H401</f>
        <v>9515.566726803818</v>
      </c>
      <c r="D399" s="3">
        <f>Data!L$504*Data!L402/Data!L401</f>
        <v>6208.5218079332035</v>
      </c>
      <c r="E399" s="3">
        <f>Data!P$504*Data!P402/Data!P401</f>
        <v>116.14350883035473</v>
      </c>
      <c r="G399" s="4">
        <f>$L$2*B399/Data!D$504+$M$2*C399/Data!H$504+$N$2*D399/Data!L$504+$O$2*E399/Data!P$504</f>
        <v>10026.257890194991</v>
      </c>
      <c r="I399" s="4">
        <f t="shared" si="7"/>
        <v>-26.257890194990978</v>
      </c>
    </row>
    <row r="400" spans="1:9" ht="15">
      <c r="A400" s="1">
        <f>Data!A403</f>
        <v>399</v>
      </c>
      <c r="B400" s="3">
        <f>Data!D$504*Data!D403/Data!D402</f>
        <v>10932.001530898197</v>
      </c>
      <c r="C400" s="3">
        <f>Data!H$504*Data!H403/Data!H402</f>
        <v>9637.07105819955</v>
      </c>
      <c r="D400" s="3">
        <f>Data!L$504*Data!L403/Data!L402</f>
        <v>6174.402090424557</v>
      </c>
      <c r="E400" s="3">
        <f>Data!P$504*Data!P403/Data!P402</f>
        <v>111.53210313295426</v>
      </c>
      <c r="G400" s="4">
        <f>$L$2*B400/Data!D$504+$M$2*C400/Data!H$504+$N$2*D400/Data!L$504+$O$2*E400/Data!P$504</f>
        <v>9951.873125996211</v>
      </c>
      <c r="I400" s="4">
        <f t="shared" si="7"/>
        <v>48.126874003788544</v>
      </c>
    </row>
    <row r="401" spans="1:9" ht="15">
      <c r="A401" s="1">
        <f>Data!A404</f>
        <v>400</v>
      </c>
      <c r="B401" s="3">
        <f>Data!D$504*Data!D404/Data!D403</f>
        <v>11059.31076978954</v>
      </c>
      <c r="C401" s="3">
        <f>Data!H$504*Data!H404/Data!H403</f>
        <v>9608.786630043489</v>
      </c>
      <c r="D401" s="3">
        <f>Data!L$504*Data!L404/Data!L403</f>
        <v>6254.064258830176</v>
      </c>
      <c r="E401" s="3">
        <f>Data!P$504*Data!P404/Data!P403</f>
        <v>112.61384007430702</v>
      </c>
      <c r="G401" s="4">
        <f>$L$2*B401/Data!D$504+$M$2*C401/Data!H$504+$N$2*D401/Data!L$504+$O$2*E401/Data!P$504</f>
        <v>10021.259650816864</v>
      </c>
      <c r="I401" s="4">
        <f t="shared" si="7"/>
        <v>-21.25965081686445</v>
      </c>
    </row>
    <row r="402" spans="1:9" ht="15">
      <c r="A402" s="1">
        <f>Data!A405</f>
        <v>401</v>
      </c>
      <c r="B402" s="3">
        <f>Data!D$504*Data!D405/Data!D404</f>
        <v>11096.094703139179</v>
      </c>
      <c r="C402" s="3">
        <f>Data!H$504*Data!H405/Data!H404</f>
        <v>9511.821200395205</v>
      </c>
      <c r="D402" s="3">
        <f>Data!L$504*Data!L405/Data!L404</f>
        <v>6112.551898599751</v>
      </c>
      <c r="E402" s="3">
        <f>Data!P$504*Data!P405/Data!P404</f>
        <v>112.07136391992695</v>
      </c>
      <c r="G402" s="4">
        <f>$L$2*B402/Data!D$504+$M$2*C402/Data!H$504+$N$2*D402/Data!L$504+$O$2*E402/Data!P$504</f>
        <v>9971.867235898673</v>
      </c>
      <c r="I402" s="4">
        <f t="shared" si="7"/>
        <v>28.132764101326757</v>
      </c>
    </row>
    <row r="403" spans="1:9" ht="15">
      <c r="A403" s="1">
        <f>Data!A406</f>
        <v>402</v>
      </c>
      <c r="B403" s="3">
        <f>Data!D$504*Data!D406/Data!D405</f>
        <v>11058.86896840598</v>
      </c>
      <c r="C403" s="3">
        <f>Data!H$504*Data!H406/Data!H405</f>
        <v>9741.874059810236</v>
      </c>
      <c r="D403" s="3">
        <f>Data!L$504*Data!L406/Data!L405</f>
        <v>6244.931856459782</v>
      </c>
      <c r="E403" s="3">
        <f>Data!P$504*Data!P406/Data!P405</f>
        <v>115.3879918339869</v>
      </c>
      <c r="G403" s="4">
        <f>$L$2*B403/Data!D$504+$M$2*C403/Data!H$504+$N$2*D403/Data!L$504+$O$2*E403/Data!P$504</f>
        <v>10110.394149559752</v>
      </c>
      <c r="I403" s="4">
        <f t="shared" si="7"/>
        <v>-110.3941495597519</v>
      </c>
    </row>
    <row r="404" spans="1:9" ht="15">
      <c r="A404" s="1">
        <f>Data!A407</f>
        <v>403</v>
      </c>
      <c r="B404" s="3">
        <f>Data!D$504*Data!D407/Data!D406</f>
        <v>11004.866699219507</v>
      </c>
      <c r="C404" s="3">
        <f>Data!H$504*Data!H407/Data!H406</f>
        <v>9628.247798444512</v>
      </c>
      <c r="D404" s="3">
        <f>Data!L$504*Data!L407/Data!L406</f>
        <v>6236.579671821527</v>
      </c>
      <c r="E404" s="3">
        <f>Data!P$504*Data!P407/Data!P406</f>
        <v>112.6840136981867</v>
      </c>
      <c r="G404" s="4">
        <f>$L$2*B404/Data!D$504+$M$2*C404/Data!H$504+$N$2*D404/Data!L$504+$O$2*E404/Data!P$504</f>
        <v>10006.007165386374</v>
      </c>
      <c r="I404" s="4">
        <f t="shared" si="7"/>
        <v>-6.007165386374254</v>
      </c>
    </row>
    <row r="405" spans="1:9" ht="15">
      <c r="A405" s="1">
        <f>Data!A408</f>
        <v>404</v>
      </c>
      <c r="B405" s="3">
        <f>Data!D$504*Data!D408/Data!D407</f>
        <v>10977.857872301745</v>
      </c>
      <c r="C405" s="3">
        <f>Data!H$504*Data!H408/Data!H407</f>
        <v>9525.266898165883</v>
      </c>
      <c r="D405" s="3">
        <f>Data!L$504*Data!L408/Data!L407</f>
        <v>6152.4367592476165</v>
      </c>
      <c r="E405" s="3">
        <f>Data!P$504*Data!P408/Data!P407</f>
        <v>112.4402331063627</v>
      </c>
      <c r="G405" s="4">
        <f>$L$2*B405/Data!D$504+$M$2*C405/Data!H$504+$N$2*D405/Data!L$504+$O$2*E405/Data!P$504</f>
        <v>9946.131484709702</v>
      </c>
      <c r="I405" s="4">
        <f t="shared" si="7"/>
        <v>53.86851529029809</v>
      </c>
    </row>
    <row r="406" spans="1:9" ht="15">
      <c r="A406" s="1">
        <f>Data!A409</f>
        <v>405</v>
      </c>
      <c r="B406" s="3">
        <f>Data!D$504*Data!D409/Data!D408</f>
        <v>11226.739814026847</v>
      </c>
      <c r="C406" s="3">
        <f>Data!H$504*Data!H409/Data!H408</f>
        <v>9775.840664402562</v>
      </c>
      <c r="D406" s="3">
        <f>Data!L$504*Data!L409/Data!L408</f>
        <v>6224.319440406449</v>
      </c>
      <c r="E406" s="3">
        <f>Data!P$504*Data!P409/Data!P408</f>
        <v>113.56519291991538</v>
      </c>
      <c r="G406" s="4">
        <f>$L$2*B406/Data!D$504+$M$2*C406/Data!H$504+$N$2*D406/Data!L$504+$O$2*E406/Data!P$504</f>
        <v>10146.293429797943</v>
      </c>
      <c r="I406" s="4">
        <f t="shared" si="7"/>
        <v>-146.29342979794274</v>
      </c>
    </row>
    <row r="407" spans="1:9" ht="15">
      <c r="A407" s="1">
        <f>Data!A410</f>
        <v>406</v>
      </c>
      <c r="B407" s="3">
        <f>Data!D$504*Data!D410/Data!D409</f>
        <v>10816.233061294817</v>
      </c>
      <c r="C407" s="3">
        <f>Data!H$504*Data!H410/Data!H409</f>
        <v>9554.621125431857</v>
      </c>
      <c r="D407" s="3">
        <f>Data!L$504*Data!L410/Data!L409</f>
        <v>6203.422240417167</v>
      </c>
      <c r="E407" s="3">
        <f>Data!P$504*Data!P410/Data!P409</f>
        <v>113.22799965116192</v>
      </c>
      <c r="G407" s="4">
        <f>$L$2*B407/Data!D$504+$M$2*C407/Data!H$504+$N$2*D407/Data!L$504+$O$2*E407/Data!P$504</f>
        <v>9918.83744212952</v>
      </c>
      <c r="I407" s="4">
        <f t="shared" si="7"/>
        <v>81.16255787048067</v>
      </c>
    </row>
    <row r="408" spans="1:9" ht="15">
      <c r="A408" s="1">
        <f>Data!A411</f>
        <v>407</v>
      </c>
      <c r="B408" s="3">
        <f>Data!D$504*Data!D411/Data!D410</f>
        <v>11067.156833300167</v>
      </c>
      <c r="C408" s="3">
        <f>Data!H$504*Data!H411/Data!H410</f>
        <v>9639.067840726615</v>
      </c>
      <c r="D408" s="3">
        <f>Data!L$504*Data!L411/Data!L410</f>
        <v>6185.816322511013</v>
      </c>
      <c r="E408" s="3">
        <f>Data!P$504*Data!P411/Data!P410</f>
        <v>113.3999374695296</v>
      </c>
      <c r="G408" s="4">
        <f>$L$2*B408/Data!D$504+$M$2*C408/Data!H$504+$N$2*D408/Data!L$504+$O$2*E408/Data!P$504</f>
        <v>10036.49816887213</v>
      </c>
      <c r="I408" s="4">
        <f t="shared" si="7"/>
        <v>-36.4981688721291</v>
      </c>
    </row>
    <row r="409" spans="1:9" ht="15">
      <c r="A409" s="1">
        <f>Data!A412</f>
        <v>408</v>
      </c>
      <c r="B409" s="3">
        <f>Data!D$504*Data!D412/Data!D411</f>
        <v>10918.493524626983</v>
      </c>
      <c r="C409" s="3">
        <f>Data!H$504*Data!H412/Data!H411</f>
        <v>9449.181103848889</v>
      </c>
      <c r="D409" s="3">
        <f>Data!L$504*Data!L412/Data!L411</f>
        <v>6088.553501749628</v>
      </c>
      <c r="E409" s="3">
        <f>Data!P$504*Data!P412/Data!P411</f>
        <v>110.9098476194255</v>
      </c>
      <c r="G409" s="4">
        <f>$L$2*B409/Data!D$504+$M$2*C409/Data!H$504+$N$2*D409/Data!L$504+$O$2*E409/Data!P$504</f>
        <v>9863.378324511841</v>
      </c>
      <c r="I409" s="4">
        <f t="shared" si="7"/>
        <v>136.62167548815887</v>
      </c>
    </row>
    <row r="410" spans="1:9" ht="15">
      <c r="A410" s="1">
        <f>Data!A413</f>
        <v>409</v>
      </c>
      <c r="B410" s="3">
        <f>Data!D$504*Data!D413/Data!D412</f>
        <v>11134.625123020145</v>
      </c>
      <c r="C410" s="3">
        <f>Data!H$504*Data!H413/Data!H412</f>
        <v>9699.176371157871</v>
      </c>
      <c r="D410" s="3">
        <f>Data!L$504*Data!L413/Data!L412</f>
        <v>6247.9189755689495</v>
      </c>
      <c r="E410" s="3">
        <f>Data!P$504*Data!P413/Data!P412</f>
        <v>113.06742179848787</v>
      </c>
      <c r="G410" s="4">
        <f>$L$2*B410/Data!D$504+$M$2*C410/Data!H$504+$N$2*D410/Data!L$504+$O$2*E410/Data!P$504</f>
        <v>10083.888508856588</v>
      </c>
      <c r="I410" s="4">
        <f t="shared" si="7"/>
        <v>-83.88850885658758</v>
      </c>
    </row>
    <row r="411" spans="1:9" ht="15">
      <c r="A411" s="1">
        <f>Data!A414</f>
        <v>410</v>
      </c>
      <c r="B411" s="3">
        <f>Data!D$504*Data!D414/Data!D413</f>
        <v>10984.506730775354</v>
      </c>
      <c r="C411" s="3">
        <f>Data!H$504*Data!H414/Data!H413</f>
        <v>9514.617635706609</v>
      </c>
      <c r="D411" s="3">
        <f>Data!L$504*Data!L414/Data!L413</f>
        <v>6222.593839918871</v>
      </c>
      <c r="E411" s="3">
        <f>Data!P$504*Data!P414/Data!P413</f>
        <v>113.69367441908534</v>
      </c>
      <c r="G411" s="4">
        <f>$L$2*B411/Data!D$504+$M$2*C411/Data!H$504+$N$2*D411/Data!L$504+$O$2*E411/Data!P$504</f>
        <v>9978.751197509713</v>
      </c>
      <c r="I411" s="4">
        <f t="shared" si="7"/>
        <v>21.248802490286835</v>
      </c>
    </row>
    <row r="412" spans="1:9" ht="15">
      <c r="A412" s="1">
        <f>Data!A415</f>
        <v>411</v>
      </c>
      <c r="B412" s="3">
        <f>Data!D$504*Data!D415/Data!D414</f>
        <v>11078.921762537619</v>
      </c>
      <c r="C412" s="3">
        <f>Data!H$504*Data!H415/Data!H414</f>
        <v>9582.545924675735</v>
      </c>
      <c r="D412" s="3">
        <f>Data!L$504*Data!L415/Data!L414</f>
        <v>6257.96673241348</v>
      </c>
      <c r="E412" s="3">
        <f>Data!P$504*Data!P415/Data!P414</f>
        <v>113.27631573322653</v>
      </c>
      <c r="G412" s="4">
        <f>$L$2*B412/Data!D$504+$M$2*C412/Data!H$504+$N$2*D412/Data!L$504+$O$2*E412/Data!P$504</f>
        <v>10032.54945129126</v>
      </c>
      <c r="I412" s="4">
        <f t="shared" si="7"/>
        <v>-32.549451291259174</v>
      </c>
    </row>
    <row r="413" spans="1:9" ht="15">
      <c r="A413" s="1">
        <f>Data!A416</f>
        <v>412</v>
      </c>
      <c r="B413" s="3">
        <f>Data!D$504*Data!D416/Data!D415</f>
        <v>11102.625142041095</v>
      </c>
      <c r="C413" s="3">
        <f>Data!H$504*Data!H416/Data!H415</f>
        <v>9678.558343807772</v>
      </c>
      <c r="D413" s="3">
        <f>Data!L$504*Data!L416/Data!L415</f>
        <v>6211.821152452356</v>
      </c>
      <c r="E413" s="3">
        <f>Data!P$504*Data!P416/Data!P415</f>
        <v>114.37541819707306</v>
      </c>
      <c r="G413" s="4">
        <f>$L$2*B413/Data!D$504+$M$2*C413/Data!H$504+$N$2*D413/Data!L$504+$O$2*E413/Data!P$504</f>
        <v>10083.197260851639</v>
      </c>
      <c r="I413" s="4">
        <f t="shared" si="7"/>
        <v>-83.19726085163893</v>
      </c>
    </row>
    <row r="414" spans="1:9" ht="15">
      <c r="A414" s="1">
        <f>Data!A417</f>
        <v>413</v>
      </c>
      <c r="B414" s="3">
        <f>Data!D$504*Data!D417/Data!D416</f>
        <v>11017.088787669345</v>
      </c>
      <c r="C414" s="3">
        <f>Data!H$504*Data!H417/Data!H416</f>
        <v>9716.821231455053</v>
      </c>
      <c r="D414" s="3">
        <f>Data!L$504*Data!L417/Data!L416</f>
        <v>6255.579787232055</v>
      </c>
      <c r="E414" s="3">
        <f>Data!P$504*Data!P417/Data!P416</f>
        <v>113.3562622228573</v>
      </c>
      <c r="G414" s="4">
        <f>$L$2*B414/Data!D$504+$M$2*C414/Data!H$504+$N$2*D414/Data!L$504+$O$2*E414/Data!P$504</f>
        <v>10053.103458921052</v>
      </c>
      <c r="I414" s="4">
        <f t="shared" si="7"/>
        <v>-53.10345892105215</v>
      </c>
    </row>
    <row r="415" spans="1:9" ht="15">
      <c r="A415" s="1">
        <f>Data!A418</f>
        <v>414</v>
      </c>
      <c r="B415" s="3">
        <f>Data!D$504*Data!D418/Data!D417</f>
        <v>11057.162750608311</v>
      </c>
      <c r="C415" s="3">
        <f>Data!H$504*Data!H418/Data!H417</f>
        <v>9685.488362675462</v>
      </c>
      <c r="D415" s="3">
        <f>Data!L$504*Data!L418/Data!L417</f>
        <v>6263.030183575304</v>
      </c>
      <c r="E415" s="3">
        <f>Data!P$504*Data!P418/Data!P417</f>
        <v>112.78640767849868</v>
      </c>
      <c r="G415" s="4">
        <f>$L$2*B415/Data!D$504+$M$2*C415/Data!H$504+$N$2*D415/Data!L$504+$O$2*E415/Data!P$504</f>
        <v>10048.954795306114</v>
      </c>
      <c r="I415" s="4">
        <f t="shared" si="7"/>
        <v>-48.95479530611374</v>
      </c>
    </row>
    <row r="416" spans="1:9" ht="15">
      <c r="A416" s="1">
        <f>Data!A419</f>
        <v>415</v>
      </c>
      <c r="B416" s="3">
        <f>Data!D$504*Data!D419/Data!D418</f>
        <v>10853.296296698843</v>
      </c>
      <c r="C416" s="3">
        <f>Data!H$504*Data!H419/Data!H418</f>
        <v>9415.758531917973</v>
      </c>
      <c r="D416" s="3">
        <f>Data!L$504*Data!L419/Data!L418</f>
        <v>6143.834615246511</v>
      </c>
      <c r="E416" s="3">
        <f>Data!P$504*Data!P419/Data!P418</f>
        <v>112.64622708608931</v>
      </c>
      <c r="G416" s="4">
        <f>$L$2*B416/Data!D$504+$M$2*C416/Data!H$504+$N$2*D416/Data!L$504+$O$2*E416/Data!P$504</f>
        <v>9868.969600660424</v>
      </c>
      <c r="I416" s="4">
        <f t="shared" si="7"/>
        <v>131.03039933957552</v>
      </c>
    </row>
    <row r="417" spans="1:9" ht="15">
      <c r="A417" s="1">
        <f>Data!A420</f>
        <v>416</v>
      </c>
      <c r="B417" s="3">
        <f>Data!D$504*Data!D420/Data!D419</f>
        <v>10826.606654106268</v>
      </c>
      <c r="C417" s="3">
        <f>Data!H$504*Data!H420/Data!H419</f>
        <v>9588.984389192216</v>
      </c>
      <c r="D417" s="3">
        <f>Data!L$504*Data!L420/Data!L419</f>
        <v>6218.409120097956</v>
      </c>
      <c r="E417" s="3">
        <f>Data!P$504*Data!P420/Data!P419</f>
        <v>111.5718131923923</v>
      </c>
      <c r="G417" s="4">
        <f>$L$2*B417/Data!D$504+$M$2*C417/Data!H$504+$N$2*D417/Data!L$504+$O$2*E417/Data!P$504</f>
        <v>9906.398574825562</v>
      </c>
      <c r="I417" s="4">
        <f t="shared" si="7"/>
        <v>93.60142517443819</v>
      </c>
    </row>
    <row r="418" spans="1:9" ht="15">
      <c r="A418" s="1">
        <f>Data!A421</f>
        <v>417</v>
      </c>
      <c r="B418" s="3">
        <f>Data!D$504*Data!D421/Data!D420</f>
        <v>11043.428531527577</v>
      </c>
      <c r="C418" s="3">
        <f>Data!H$504*Data!H421/Data!H420</f>
        <v>9657.207649509637</v>
      </c>
      <c r="D418" s="3">
        <f>Data!L$504*Data!L421/Data!L420</f>
        <v>6181.395479445753</v>
      </c>
      <c r="E418" s="3">
        <f>Data!P$504*Data!P421/Data!P420</f>
        <v>112.50388521427924</v>
      </c>
      <c r="G418" s="4">
        <f>$L$2*B418/Data!D$504+$M$2*C418/Data!H$504+$N$2*D418/Data!L$504+$O$2*E418/Data!P$504</f>
        <v>10016.958385019974</v>
      </c>
      <c r="I418" s="4">
        <f t="shared" si="7"/>
        <v>-16.95838501997423</v>
      </c>
    </row>
    <row r="419" spans="1:9" ht="15">
      <c r="A419" s="1">
        <f>Data!A422</f>
        <v>418</v>
      </c>
      <c r="B419" s="3">
        <f>Data!D$504*Data!D422/Data!D421</f>
        <v>10894.611958684007</v>
      </c>
      <c r="C419" s="3">
        <f>Data!H$504*Data!H422/Data!H421</f>
        <v>9456.792533565776</v>
      </c>
      <c r="D419" s="3">
        <f>Data!L$504*Data!L422/Data!L421</f>
        <v>6103.442194283618</v>
      </c>
      <c r="E419" s="3">
        <f>Data!P$504*Data!P422/Data!P421</f>
        <v>113.72900317614562</v>
      </c>
      <c r="G419" s="4">
        <f>$L$2*B419/Data!D$504+$M$2*C419/Data!H$504+$N$2*D419/Data!L$504+$O$2*E419/Data!P$504</f>
        <v>9909.466572760735</v>
      </c>
      <c r="I419" s="4">
        <f t="shared" si="7"/>
        <v>90.53342723926471</v>
      </c>
    </row>
    <row r="420" spans="1:9" ht="15">
      <c r="A420" s="1">
        <f>Data!A423</f>
        <v>419</v>
      </c>
      <c r="B420" s="3">
        <f>Data!D$504*Data!D423/Data!D422</f>
        <v>11082.75378364583</v>
      </c>
      <c r="C420" s="3">
        <f>Data!H$504*Data!H423/Data!H422</f>
        <v>9519.769474506285</v>
      </c>
      <c r="D420" s="3">
        <f>Data!L$504*Data!L423/Data!L422</f>
        <v>6147.782416059601</v>
      </c>
      <c r="E420" s="3">
        <f>Data!P$504*Data!P423/Data!P422</f>
        <v>111.08040159760645</v>
      </c>
      <c r="G420" s="4">
        <f>$L$2*B420/Data!D$504+$M$2*C420/Data!H$504+$N$2*D420/Data!L$504+$O$2*E420/Data!P$504</f>
        <v>9957.624733301252</v>
      </c>
      <c r="I420" s="4">
        <f t="shared" si="7"/>
        <v>42.37526669874751</v>
      </c>
    </row>
    <row r="421" spans="1:9" ht="15">
      <c r="A421" s="1">
        <f>Data!A424</f>
        <v>420</v>
      </c>
      <c r="B421" s="3">
        <f>Data!D$504*Data!D424/Data!D423</f>
        <v>11062.183817139306</v>
      </c>
      <c r="C421" s="3">
        <f>Data!H$504*Data!H424/Data!H423</f>
        <v>9646.70884585837</v>
      </c>
      <c r="D421" s="3">
        <f>Data!L$504*Data!L424/Data!L423</f>
        <v>6244.662579021836</v>
      </c>
      <c r="E421" s="3">
        <f>Data!P$504*Data!P424/Data!P423</f>
        <v>110.6381595249938</v>
      </c>
      <c r="G421" s="4">
        <f>$L$2*B421/Data!D$504+$M$2*C421/Data!H$504+$N$2*D421/Data!L$504+$O$2*E421/Data!P$504</f>
        <v>9997.613890039815</v>
      </c>
      <c r="I421" s="4">
        <f t="shared" si="7"/>
        <v>2.386109960185422</v>
      </c>
    </row>
    <row r="422" spans="1:9" ht="15">
      <c r="A422" s="1">
        <f>Data!A425</f>
        <v>421</v>
      </c>
      <c r="B422" s="3">
        <f>Data!D$504*Data!D425/Data!D424</f>
        <v>11067.735713921595</v>
      </c>
      <c r="C422" s="3">
        <f>Data!H$504*Data!H425/Data!H424</f>
        <v>9579.112961269408</v>
      </c>
      <c r="D422" s="3">
        <f>Data!L$504*Data!L425/Data!L424</f>
        <v>6168.773729327968</v>
      </c>
      <c r="E422" s="3">
        <f>Data!P$504*Data!P425/Data!P424</f>
        <v>115.50982327682699</v>
      </c>
      <c r="G422" s="4">
        <f>$L$2*B422/Data!D$504+$M$2*C422/Data!H$504+$N$2*D422/Data!L$504+$O$2*E422/Data!P$504</f>
        <v>10052.625510077576</v>
      </c>
      <c r="I422" s="4">
        <f t="shared" si="7"/>
        <v>-52.62551007757611</v>
      </c>
    </row>
    <row r="423" spans="1:9" ht="15">
      <c r="A423" s="1">
        <f>Data!A426</f>
        <v>422</v>
      </c>
      <c r="B423" s="3">
        <f>Data!D$504*Data!D426/Data!D425</f>
        <v>11015.174600726541</v>
      </c>
      <c r="C423" s="3">
        <f>Data!H$504*Data!H426/Data!H425</f>
        <v>9573.409758057593</v>
      </c>
      <c r="D423" s="3">
        <f>Data!L$504*Data!L426/Data!L425</f>
        <v>6251.133747657763</v>
      </c>
      <c r="E423" s="3">
        <f>Data!P$504*Data!P426/Data!P425</f>
        <v>114.35846549903333</v>
      </c>
      <c r="G423" s="4">
        <f>$L$2*B423/Data!D$504+$M$2*C423/Data!H$504+$N$2*D423/Data!L$504+$O$2*E423/Data!P$504</f>
        <v>10024.641244719787</v>
      </c>
      <c r="I423" s="4">
        <f t="shared" si="7"/>
        <v>-24.64124471978721</v>
      </c>
    </row>
    <row r="424" spans="1:9" ht="15">
      <c r="A424" s="1">
        <f>Data!A427</f>
        <v>423</v>
      </c>
      <c r="B424" s="3">
        <f>Data!D$504*Data!D427/Data!D426</f>
        <v>10904.76062239285</v>
      </c>
      <c r="C424" s="3">
        <f>Data!H$504*Data!H427/Data!H426</f>
        <v>9466.846684280814</v>
      </c>
      <c r="D424" s="3">
        <f>Data!L$504*Data!L427/Data!L426</f>
        <v>6097.884186505169</v>
      </c>
      <c r="E424" s="3">
        <f>Data!P$504*Data!P427/Data!P426</f>
        <v>114.73005764151989</v>
      </c>
      <c r="G424" s="4">
        <f>$L$2*B424/Data!D$504+$M$2*C424/Data!H$504+$N$2*D424/Data!L$504+$O$2*E424/Data!P$504</f>
        <v>9933.140882253358</v>
      </c>
      <c r="I424" s="4">
        <f t="shared" si="7"/>
        <v>66.85911774664237</v>
      </c>
    </row>
    <row r="425" spans="1:9" ht="15">
      <c r="A425" s="1">
        <f>Data!A428</f>
        <v>424</v>
      </c>
      <c r="B425" s="3">
        <f>Data!D$504*Data!D428/Data!D427</f>
        <v>10933.055407947331</v>
      </c>
      <c r="C425" s="3">
        <f>Data!H$504*Data!H428/Data!H427</f>
        <v>9693.758598290286</v>
      </c>
      <c r="D425" s="3">
        <f>Data!L$504*Data!L428/Data!L427</f>
        <v>6234.224163287329</v>
      </c>
      <c r="E425" s="3">
        <f>Data!P$504*Data!P428/Data!P427</f>
        <v>110.26869469386227</v>
      </c>
      <c r="G425" s="4">
        <f>$L$2*B425/Data!D$504+$M$2*C425/Data!H$504+$N$2*D425/Data!L$504+$O$2*E425/Data!P$504</f>
        <v>9957.222268920046</v>
      </c>
      <c r="I425" s="4">
        <f t="shared" si="7"/>
        <v>42.77773107995381</v>
      </c>
    </row>
    <row r="426" spans="1:9" ht="15">
      <c r="A426" s="1">
        <f>Data!A429</f>
        <v>425</v>
      </c>
      <c r="B426" s="3">
        <f>Data!D$504*Data!D429/Data!D428</f>
        <v>11011.067132860591</v>
      </c>
      <c r="C426" s="3">
        <f>Data!H$504*Data!H429/Data!H428</f>
        <v>9399.492518345143</v>
      </c>
      <c r="D426" s="3">
        <f>Data!L$504*Data!L429/Data!L428</f>
        <v>6110.275341356999</v>
      </c>
      <c r="E426" s="3">
        <f>Data!P$504*Data!P429/Data!P428</f>
        <v>114.87075691047511</v>
      </c>
      <c r="G426" s="4">
        <f>$L$2*B426/Data!D$504+$M$2*C426/Data!H$504+$N$2*D426/Data!L$504+$O$2*E426/Data!P$504</f>
        <v>9955.16465049612</v>
      </c>
      <c r="I426" s="4">
        <f t="shared" si="7"/>
        <v>44.835349503879115</v>
      </c>
    </row>
    <row r="427" spans="1:9" ht="15">
      <c r="A427" s="1">
        <f>Data!A430</f>
        <v>426</v>
      </c>
      <c r="B427" s="3">
        <f>Data!D$504*Data!D430/Data!D429</f>
        <v>11212.398887452302</v>
      </c>
      <c r="C427" s="3">
        <f>Data!H$504*Data!H430/Data!H429</f>
        <v>9645.3543477406</v>
      </c>
      <c r="D427" s="3">
        <f>Data!L$504*Data!L430/Data!L429</f>
        <v>6224.911637019567</v>
      </c>
      <c r="E427" s="3">
        <f>Data!P$504*Data!P430/Data!P429</f>
        <v>110.9431364315892</v>
      </c>
      <c r="G427" s="4">
        <f>$L$2*B427/Data!D$504+$M$2*C427/Data!H$504+$N$2*D427/Data!L$504+$O$2*E427/Data!P$504</f>
        <v>10053.925840280363</v>
      </c>
      <c r="I427" s="4">
        <f t="shared" si="7"/>
        <v>-53.925840280362536</v>
      </c>
    </row>
    <row r="428" spans="1:9" ht="15">
      <c r="A428" s="1">
        <f>Data!A431</f>
        <v>427</v>
      </c>
      <c r="B428" s="3">
        <f>Data!D$504*Data!D431/Data!D430</f>
        <v>10676.963961823007</v>
      </c>
      <c r="C428" s="3">
        <f>Data!H$504*Data!H431/Data!H430</f>
        <v>9531.253123791683</v>
      </c>
      <c r="D428" s="3">
        <f>Data!L$504*Data!L431/Data!L430</f>
        <v>6137.3884531091935</v>
      </c>
      <c r="E428" s="3">
        <f>Data!P$504*Data!P431/Data!P430</f>
        <v>114.84398423407572</v>
      </c>
      <c r="G428" s="4">
        <f>$L$2*B428/Data!D$504+$M$2*C428/Data!H$504+$N$2*D428/Data!L$504+$O$2*E428/Data!P$504</f>
        <v>9878.989575863152</v>
      </c>
      <c r="I428" s="4">
        <f t="shared" si="7"/>
        <v>121.01042413684809</v>
      </c>
    </row>
    <row r="429" spans="1:9" ht="15">
      <c r="A429" s="1">
        <f>Data!A432</f>
        <v>428</v>
      </c>
      <c r="B429" s="3">
        <f>Data!D$504*Data!D432/Data!D431</f>
        <v>11085.71090452677</v>
      </c>
      <c r="C429" s="3">
        <f>Data!H$504*Data!H432/Data!H431</f>
        <v>9585.417977413552</v>
      </c>
      <c r="D429" s="3">
        <f>Data!L$504*Data!L432/Data!L431</f>
        <v>6202.717576553605</v>
      </c>
      <c r="E429" s="3">
        <f>Data!P$504*Data!P432/Data!P431</f>
        <v>109.64262659305602</v>
      </c>
      <c r="G429" s="4">
        <f>$L$2*B429/Data!D$504+$M$2*C429/Data!H$504+$N$2*D429/Data!L$504+$O$2*E429/Data!P$504</f>
        <v>9962.585749280326</v>
      </c>
      <c r="I429" s="4">
        <f t="shared" si="7"/>
        <v>37.41425071967387</v>
      </c>
    </row>
    <row r="430" spans="1:9" ht="15">
      <c r="A430" s="1">
        <f>Data!A433</f>
        <v>429</v>
      </c>
      <c r="B430" s="3">
        <f>Data!D$504*Data!D433/Data!D432</f>
        <v>11030.532763445904</v>
      </c>
      <c r="C430" s="3">
        <f>Data!H$504*Data!H433/Data!H432</f>
        <v>9402.659778106296</v>
      </c>
      <c r="D430" s="3">
        <f>Data!L$504*Data!L433/Data!L432</f>
        <v>6053.795962481178</v>
      </c>
      <c r="E430" s="3">
        <f>Data!P$504*Data!P433/Data!P432</f>
        <v>110.38201410721078</v>
      </c>
      <c r="G430" s="4">
        <f>$L$2*B430/Data!D$504+$M$2*C430/Data!H$504+$N$2*D430/Data!L$504+$O$2*E430/Data!P$504</f>
        <v>9874.537644006132</v>
      </c>
      <c r="I430" s="4">
        <f t="shared" si="7"/>
        <v>125.46235599386819</v>
      </c>
    </row>
    <row r="431" spans="1:9" ht="15">
      <c r="A431" s="1">
        <f>Data!A434</f>
        <v>430</v>
      </c>
      <c r="B431" s="3">
        <f>Data!D$504*Data!D434/Data!D433</f>
        <v>10837.318057163036</v>
      </c>
      <c r="C431" s="3">
        <f>Data!H$504*Data!H434/Data!H433</f>
        <v>9480.716282743493</v>
      </c>
      <c r="D431" s="3">
        <f>Data!L$504*Data!L434/Data!L433</f>
        <v>6092.578770305804</v>
      </c>
      <c r="E431" s="3">
        <f>Data!P$504*Data!P434/Data!P433</f>
        <v>114.57710099471339</v>
      </c>
      <c r="G431" s="4">
        <f>$L$2*B431/Data!D$504+$M$2*C431/Data!H$504+$N$2*D431/Data!L$504+$O$2*E431/Data!P$504</f>
        <v>9909.432569743067</v>
      </c>
      <c r="I431" s="4">
        <f t="shared" si="7"/>
        <v>90.56743025693322</v>
      </c>
    </row>
    <row r="432" spans="1:9" ht="15">
      <c r="A432" s="1">
        <f>Data!A435</f>
        <v>431</v>
      </c>
      <c r="B432" s="3">
        <f>Data!D$504*Data!D435/Data!D434</f>
        <v>11074.790670030958</v>
      </c>
      <c r="C432" s="3">
        <f>Data!H$504*Data!H435/Data!H434</f>
        <v>9625.060877967871</v>
      </c>
      <c r="D432" s="3">
        <f>Data!L$504*Data!L435/Data!L434</f>
        <v>6167.633044432511</v>
      </c>
      <c r="E432" s="3">
        <f>Data!P$504*Data!P435/Data!P434</f>
        <v>109.18797004304761</v>
      </c>
      <c r="G432" s="4">
        <f>$L$2*B432/Data!D$504+$M$2*C432/Data!H$504+$N$2*D432/Data!L$504+$O$2*E432/Data!P$504</f>
        <v>9957.293100280245</v>
      </c>
      <c r="I432" s="4">
        <f t="shared" si="7"/>
        <v>42.7068997197548</v>
      </c>
    </row>
    <row r="433" spans="1:9" ht="15">
      <c r="A433" s="1">
        <f>Data!A436</f>
        <v>432</v>
      </c>
      <c r="B433" s="3">
        <f>Data!D$504*Data!D436/Data!D435</f>
        <v>11172.54510047292</v>
      </c>
      <c r="C433" s="3">
        <f>Data!H$504*Data!H436/Data!H435</f>
        <v>9614.35724833358</v>
      </c>
      <c r="D433" s="3">
        <f>Data!L$504*Data!L436/Data!L435</f>
        <v>6184.109505419953</v>
      </c>
      <c r="E433" s="3">
        <f>Data!P$504*Data!P436/Data!P435</f>
        <v>113.52417025338326</v>
      </c>
      <c r="G433" s="4">
        <f>$L$2*B433/Data!D$504+$M$2*C433/Data!H$504+$N$2*D433/Data!L$504+$O$2*E433/Data!P$504</f>
        <v>10068.949333618164</v>
      </c>
      <c r="I433" s="4">
        <f t="shared" si="7"/>
        <v>-68.94933361816402</v>
      </c>
    </row>
    <row r="434" spans="1:9" ht="15">
      <c r="A434" s="1">
        <f>Data!A437</f>
        <v>433</v>
      </c>
      <c r="B434" s="3">
        <f>Data!D$504*Data!D437/Data!D436</f>
        <v>10987.786640080927</v>
      </c>
      <c r="C434" s="3">
        <f>Data!H$504*Data!H437/Data!H436</f>
        <v>9679.997350676387</v>
      </c>
      <c r="D434" s="3">
        <f>Data!L$504*Data!L437/Data!L436</f>
        <v>6214.599533735296</v>
      </c>
      <c r="E434" s="3">
        <f>Data!P$504*Data!P437/Data!P436</f>
        <v>115.61707301780045</v>
      </c>
      <c r="G434" s="4">
        <f>$L$2*B434/Data!D$504+$M$2*C434/Data!H$504+$N$2*D434/Data!L$504+$O$2*E434/Data!P$504</f>
        <v>10064.430016567247</v>
      </c>
      <c r="I434" s="4">
        <f t="shared" si="7"/>
        <v>-64.43001656724664</v>
      </c>
    </row>
    <row r="435" spans="1:9" ht="15">
      <c r="A435" s="1">
        <f>Data!A438</f>
        <v>434</v>
      </c>
      <c r="B435" s="3">
        <f>Data!D$504*Data!D438/Data!D437</f>
        <v>10924.33631682245</v>
      </c>
      <c r="C435" s="3">
        <f>Data!H$504*Data!H438/Data!H437</f>
        <v>9656.991332252559</v>
      </c>
      <c r="D435" s="3">
        <f>Data!L$504*Data!L438/Data!L437</f>
        <v>6255.864796163963</v>
      </c>
      <c r="E435" s="3">
        <f>Data!P$504*Data!P438/Data!P437</f>
        <v>112.920961756346</v>
      </c>
      <c r="G435" s="4">
        <f>$L$2*B435/Data!D$504+$M$2*C435/Data!H$504+$N$2*D435/Data!L$504+$O$2*E435/Data!P$504</f>
        <v>9993.075137339896</v>
      </c>
      <c r="I435" s="4">
        <f t="shared" si="7"/>
        <v>6.924862660103827</v>
      </c>
    </row>
    <row r="436" spans="1:9" ht="15">
      <c r="A436" s="1">
        <f>Data!A439</f>
        <v>435</v>
      </c>
      <c r="B436" s="3">
        <f>Data!D$504*Data!D439/Data!D438</f>
        <v>10903.104451666488</v>
      </c>
      <c r="C436" s="3">
        <f>Data!H$504*Data!H439/Data!H438</f>
        <v>9455.947067473506</v>
      </c>
      <c r="D436" s="3">
        <f>Data!L$504*Data!L439/Data!L438</f>
        <v>6115.723098094328</v>
      </c>
      <c r="E436" s="3">
        <f>Data!P$504*Data!P439/Data!P438</f>
        <v>113.89619168320529</v>
      </c>
      <c r="G436" s="4">
        <f>$L$2*B436/Data!D$504+$M$2*C436/Data!H$504+$N$2*D436/Data!L$504+$O$2*E436/Data!P$504</f>
        <v>9917.22877872159</v>
      </c>
      <c r="I436" s="4">
        <f t="shared" si="7"/>
        <v>82.77122127840994</v>
      </c>
    </row>
    <row r="437" spans="1:9" ht="15">
      <c r="A437" s="1">
        <f>Data!A440</f>
        <v>436</v>
      </c>
      <c r="B437" s="3">
        <f>Data!D$504*Data!D440/Data!D439</f>
        <v>11053.241214641876</v>
      </c>
      <c r="C437" s="3">
        <f>Data!H$504*Data!H440/Data!H439</f>
        <v>9580.75216659166</v>
      </c>
      <c r="D437" s="3">
        <f>Data!L$504*Data!L440/Data!L439</f>
        <v>6153.16499167129</v>
      </c>
      <c r="E437" s="3">
        <f>Data!P$504*Data!P440/Data!P439</f>
        <v>110.22171655964681</v>
      </c>
      <c r="G437" s="4">
        <f>$L$2*B437/Data!D$504+$M$2*C437/Data!H$504+$N$2*D437/Data!L$504+$O$2*E437/Data!P$504</f>
        <v>9951.617837017817</v>
      </c>
      <c r="I437" s="4">
        <f t="shared" si="7"/>
        <v>48.38216298218322</v>
      </c>
    </row>
    <row r="438" spans="1:9" ht="15">
      <c r="A438" s="1">
        <f>Data!A441</f>
        <v>437</v>
      </c>
      <c r="B438" s="3">
        <f>Data!D$504*Data!D441/Data!D440</f>
        <v>10820.680252024978</v>
      </c>
      <c r="C438" s="3">
        <f>Data!H$504*Data!H441/Data!H440</f>
        <v>9474.160358298217</v>
      </c>
      <c r="D438" s="3">
        <f>Data!L$504*Data!L441/Data!L440</f>
        <v>6145.661833375164</v>
      </c>
      <c r="E438" s="3">
        <f>Data!P$504*Data!P441/Data!P440</f>
        <v>111.93191140288472</v>
      </c>
      <c r="G438" s="4">
        <f>$L$2*B438/Data!D$504+$M$2*C438/Data!H$504+$N$2*D438/Data!L$504+$O$2*E438/Data!P$504</f>
        <v>9863.015727745338</v>
      </c>
      <c r="I438" s="4">
        <f t="shared" si="7"/>
        <v>136.98427225466185</v>
      </c>
    </row>
    <row r="439" spans="1:9" ht="15">
      <c r="A439" s="1">
        <f>Data!A442</f>
        <v>438</v>
      </c>
      <c r="B439" s="3">
        <f>Data!D$504*Data!D442/Data!D441</f>
        <v>11021.75286709354</v>
      </c>
      <c r="C439" s="3">
        <f>Data!H$504*Data!H442/Data!H441</f>
        <v>9599.776677141792</v>
      </c>
      <c r="D439" s="3">
        <f>Data!L$504*Data!L442/Data!L441</f>
        <v>6144.689599720563</v>
      </c>
      <c r="E439" s="3">
        <f>Data!P$504*Data!P442/Data!P441</f>
        <v>111.58672670578413</v>
      </c>
      <c r="G439" s="4">
        <f>$L$2*B439/Data!D$504+$M$2*C439/Data!H$504+$N$2*D439/Data!L$504+$O$2*E439/Data!P$504</f>
        <v>9968.966319470119</v>
      </c>
      <c r="I439" s="4">
        <f t="shared" si="7"/>
        <v>31.033680529881167</v>
      </c>
    </row>
    <row r="440" spans="1:9" ht="15">
      <c r="A440" s="1">
        <f>Data!A443</f>
        <v>439</v>
      </c>
      <c r="B440" s="3">
        <f>Data!D$504*Data!D443/Data!D442</f>
        <v>10989.549541290755</v>
      </c>
      <c r="C440" s="3">
        <f>Data!H$504*Data!H443/Data!H442</f>
        <v>9601.839670785568</v>
      </c>
      <c r="D440" s="3">
        <f>Data!L$504*Data!L443/Data!L442</f>
        <v>6191.850585763745</v>
      </c>
      <c r="E440" s="3">
        <f>Data!P$504*Data!P443/Data!P442</f>
        <v>112.97756120186757</v>
      </c>
      <c r="G440" s="4">
        <f>$L$2*B440/Data!D$504+$M$2*C440/Data!H$504+$N$2*D440/Data!L$504+$O$2*E440/Data!P$504</f>
        <v>9990.185624969634</v>
      </c>
      <c r="I440" s="4">
        <f t="shared" si="7"/>
        <v>9.814375030366136</v>
      </c>
    </row>
    <row r="441" spans="1:9" ht="15">
      <c r="A441" s="1">
        <f>Data!A444</f>
        <v>440</v>
      </c>
      <c r="B441" s="3">
        <f>Data!D$504*Data!D444/Data!D443</f>
        <v>11026.16733444958</v>
      </c>
      <c r="C441" s="3">
        <f>Data!H$504*Data!H444/Data!H443</f>
        <v>9638.2127703129</v>
      </c>
      <c r="D441" s="3">
        <f>Data!L$504*Data!L444/Data!L443</f>
        <v>6275.316992295027</v>
      </c>
      <c r="E441" s="3">
        <f>Data!P$504*Data!P444/Data!P443</f>
        <v>112.18302428588107</v>
      </c>
      <c r="G441" s="4">
        <f>$L$2*B441/Data!D$504+$M$2*C441/Data!H$504+$N$2*D441/Data!L$504+$O$2*E441/Data!P$504</f>
        <v>10014.217941430165</v>
      </c>
      <c r="I441" s="4">
        <f t="shared" si="7"/>
        <v>-14.217941430164501</v>
      </c>
    </row>
    <row r="442" spans="1:9" ht="15">
      <c r="A442" s="1">
        <f>Data!A445</f>
        <v>441</v>
      </c>
      <c r="B442" s="3">
        <f>Data!D$504*Data!D445/Data!D444</f>
        <v>10687.61423464442</v>
      </c>
      <c r="C442" s="3">
        <f>Data!H$504*Data!H445/Data!H444</f>
        <v>9449.080036133126</v>
      </c>
      <c r="D442" s="3">
        <f>Data!L$504*Data!L445/Data!L444</f>
        <v>6121.36224878061</v>
      </c>
      <c r="E442" s="3">
        <f>Data!P$504*Data!P445/Data!P444</f>
        <v>113.7910460306165</v>
      </c>
      <c r="G442" s="4">
        <f>$L$2*B442/Data!D$504+$M$2*C442/Data!H$504+$N$2*D442/Data!L$504+$O$2*E442/Data!P$504</f>
        <v>9835.92512607889</v>
      </c>
      <c r="I442" s="4">
        <f t="shared" si="7"/>
        <v>164.07487392111034</v>
      </c>
    </row>
    <row r="443" spans="1:9" ht="15">
      <c r="A443" s="1">
        <f>Data!A446</f>
        <v>442</v>
      </c>
      <c r="B443" s="3">
        <f>Data!D$504*Data!D446/Data!D445</f>
        <v>10919.176456516918</v>
      </c>
      <c r="C443" s="3">
        <f>Data!H$504*Data!H446/Data!H445</f>
        <v>9631.860795985458</v>
      </c>
      <c r="D443" s="3">
        <f>Data!L$504*Data!L446/Data!L445</f>
        <v>6160.923963377231</v>
      </c>
      <c r="E443" s="3">
        <f>Data!P$504*Data!P446/Data!P445</f>
        <v>111.64698224124531</v>
      </c>
      <c r="G443" s="4">
        <f>$L$2*B443/Data!D$504+$M$2*C443/Data!H$504+$N$2*D443/Data!L$504+$O$2*E443/Data!P$504</f>
        <v>9945.453284136129</v>
      </c>
      <c r="I443" s="4">
        <f t="shared" si="7"/>
        <v>54.54671586387121</v>
      </c>
    </row>
    <row r="444" spans="1:9" ht="15">
      <c r="A444" s="1">
        <f>Data!A447</f>
        <v>443</v>
      </c>
      <c r="B444" s="3">
        <f>Data!D$504*Data!D447/Data!D446</f>
        <v>11025.459918565268</v>
      </c>
      <c r="C444" s="3">
        <f>Data!H$504*Data!H447/Data!H446</f>
        <v>9760.178585443515</v>
      </c>
      <c r="D444" s="3">
        <f>Data!L$504*Data!L447/Data!L446</f>
        <v>6255.285340033734</v>
      </c>
      <c r="E444" s="3">
        <f>Data!P$504*Data!P447/Data!P446</f>
        <v>112.4352180238259</v>
      </c>
      <c r="G444" s="4">
        <f>$L$2*B444/Data!D$504+$M$2*C444/Data!H$504+$N$2*D444/Data!L$504+$O$2*E444/Data!P$504</f>
        <v>10053.315872973606</v>
      </c>
      <c r="I444" s="4">
        <f t="shared" si="7"/>
        <v>-53.31587297360602</v>
      </c>
    </row>
    <row r="445" spans="1:9" ht="15">
      <c r="A445" s="1">
        <f>Data!A448</f>
        <v>444</v>
      </c>
      <c r="B445" s="3">
        <f>Data!D$504*Data!D448/Data!D447</f>
        <v>11053.378160512633</v>
      </c>
      <c r="C445" s="3">
        <f>Data!H$504*Data!H448/Data!H447</f>
        <v>9356.875799363466</v>
      </c>
      <c r="D445" s="3">
        <f>Data!L$504*Data!L448/Data!L447</f>
        <v>6068.521178657269</v>
      </c>
      <c r="E445" s="3">
        <f>Data!P$504*Data!P448/Data!P447</f>
        <v>112.66997626862351</v>
      </c>
      <c r="G445" s="4">
        <f>$L$2*B445/Data!D$504+$M$2*C445/Data!H$504+$N$2*D445/Data!L$504+$O$2*E445/Data!P$504</f>
        <v>9911.454424175536</v>
      </c>
      <c r="I445" s="4">
        <f t="shared" si="7"/>
        <v>88.54557582446432</v>
      </c>
    </row>
    <row r="446" spans="1:9" ht="15">
      <c r="A446" s="1">
        <f>Data!A449</f>
        <v>445</v>
      </c>
      <c r="B446" s="3">
        <f>Data!D$504*Data!D449/Data!D448</f>
        <v>10860.586926550615</v>
      </c>
      <c r="C446" s="3">
        <f>Data!H$504*Data!H449/Data!H448</f>
        <v>9509.818690933822</v>
      </c>
      <c r="D446" s="3">
        <f>Data!L$504*Data!L449/Data!L448</f>
        <v>6180.32114849599</v>
      </c>
      <c r="E446" s="3">
        <f>Data!P$504*Data!P449/Data!P448</f>
        <v>111.23534877455415</v>
      </c>
      <c r="G446" s="4">
        <f>$L$2*B446/Data!D$504+$M$2*C446/Data!H$504+$N$2*D446/Data!L$504+$O$2*E446/Data!P$504</f>
        <v>9881.88342392636</v>
      </c>
      <c r="I446" s="4">
        <f t="shared" si="7"/>
        <v>118.11657607364032</v>
      </c>
    </row>
    <row r="447" spans="1:9" ht="15">
      <c r="A447" s="1">
        <f>Data!A450</f>
        <v>446</v>
      </c>
      <c r="B447" s="3">
        <f>Data!D$504*Data!D450/Data!D449</f>
        <v>11093.820519245224</v>
      </c>
      <c r="C447" s="3">
        <f>Data!H$504*Data!H450/Data!H449</f>
        <v>9642.683872793805</v>
      </c>
      <c r="D447" s="3">
        <f>Data!L$504*Data!L450/Data!L449</f>
        <v>6208.870342026668</v>
      </c>
      <c r="E447" s="3">
        <f>Data!P$504*Data!P450/Data!P449</f>
        <v>112.04218529447982</v>
      </c>
      <c r="G447" s="4">
        <f>$L$2*B447/Data!D$504+$M$2*C447/Data!H$504+$N$2*D447/Data!L$504+$O$2*E447/Data!P$504</f>
        <v>10026.95392337951</v>
      </c>
      <c r="I447" s="4">
        <f t="shared" si="7"/>
        <v>-26.953923379509433</v>
      </c>
    </row>
    <row r="448" spans="1:9" ht="15">
      <c r="A448" s="1">
        <f>Data!A451</f>
        <v>447</v>
      </c>
      <c r="B448" s="3">
        <f>Data!D$504*Data!D451/Data!D450</f>
        <v>10966.825356144685</v>
      </c>
      <c r="C448" s="3">
        <f>Data!H$504*Data!H451/Data!H450</f>
        <v>9598.844409255898</v>
      </c>
      <c r="D448" s="3">
        <f>Data!L$504*Data!L451/Data!L450</f>
        <v>6178.979238621131</v>
      </c>
      <c r="E448" s="3">
        <f>Data!P$504*Data!P451/Data!P450</f>
        <v>112.73932114805922</v>
      </c>
      <c r="G448" s="4">
        <f>$L$2*B448/Data!D$504+$M$2*C448/Data!H$504+$N$2*D448/Data!L$504+$O$2*E448/Data!P$504</f>
        <v>9974.70361699771</v>
      </c>
      <c r="I448" s="4">
        <f t="shared" si="7"/>
        <v>25.296383002290895</v>
      </c>
    </row>
    <row r="449" spans="1:9" ht="15">
      <c r="A449" s="1">
        <f>Data!A452</f>
        <v>448</v>
      </c>
      <c r="B449" s="3">
        <f>Data!D$504*Data!D452/Data!D451</f>
        <v>11171.464790882446</v>
      </c>
      <c r="C449" s="3">
        <f>Data!H$504*Data!H452/Data!H451</f>
        <v>9485.232257698524</v>
      </c>
      <c r="D449" s="3">
        <f>Data!L$504*Data!L452/Data!L451</f>
        <v>6110.504269261291</v>
      </c>
      <c r="E449" s="3">
        <f>Data!P$504*Data!P452/Data!P451</f>
        <v>110.37943953511663</v>
      </c>
      <c r="G449" s="4">
        <f>$L$2*B449/Data!D$504+$M$2*C449/Data!H$504+$N$2*D449/Data!L$504+$O$2*E449/Data!P$504</f>
        <v>9960.587534436601</v>
      </c>
      <c r="I449" s="4">
        <f t="shared" si="7"/>
        <v>39.412465563398655</v>
      </c>
    </row>
    <row r="450" spans="1:9" ht="15">
      <c r="A450" s="1">
        <f>Data!A453</f>
        <v>449</v>
      </c>
      <c r="B450" s="3">
        <f>Data!D$504*Data!D453/Data!D452</f>
        <v>10792.822033887289</v>
      </c>
      <c r="C450" s="3">
        <f>Data!H$504*Data!H453/Data!H452</f>
        <v>9790.766225427038</v>
      </c>
      <c r="D450" s="3">
        <f>Data!L$504*Data!L453/Data!L452</f>
        <v>6315.062884602985</v>
      </c>
      <c r="E450" s="3">
        <f>Data!P$504*Data!P453/Data!P452</f>
        <v>113.08178389795528</v>
      </c>
      <c r="G450" s="4">
        <f>$L$2*B450/Data!D$504+$M$2*C450/Data!H$504+$N$2*D450/Data!L$504+$O$2*E450/Data!P$504</f>
        <v>9999.550940157744</v>
      </c>
      <c r="I450" s="4">
        <f t="shared" si="7"/>
        <v>0.44905984225624707</v>
      </c>
    </row>
    <row r="451" spans="1:9" ht="15">
      <c r="A451" s="1">
        <f>Data!A454</f>
        <v>450</v>
      </c>
      <c r="B451" s="3">
        <f>Data!D$504*Data!D454/Data!D453</f>
        <v>11102.722435034411</v>
      </c>
      <c r="C451" s="3">
        <f>Data!H$504*Data!H454/Data!H453</f>
        <v>9383.859742780682</v>
      </c>
      <c r="D451" s="3">
        <f>Data!L$504*Data!L454/Data!L453</f>
        <v>6068.861308063751</v>
      </c>
      <c r="E451" s="3">
        <f>Data!P$504*Data!P454/Data!P453</f>
        <v>113.19551574408456</v>
      </c>
      <c r="G451" s="4">
        <f>$L$2*B451/Data!D$504+$M$2*C451/Data!H$504+$N$2*D451/Data!L$504+$O$2*E451/Data!P$504</f>
        <v>9947.165560676225</v>
      </c>
      <c r="I451" s="4">
        <f aca="true" t="shared" si="8" ref="I451:I501">10000-G451</f>
        <v>52.83443932377486</v>
      </c>
    </row>
    <row r="452" spans="1:9" ht="15">
      <c r="A452" s="1">
        <f>Data!A455</f>
        <v>451</v>
      </c>
      <c r="B452" s="3">
        <f>Data!D$504*Data!D455/Data!D454</f>
        <v>10895.947991222743</v>
      </c>
      <c r="C452" s="3">
        <f>Data!H$504*Data!H455/Data!H454</f>
        <v>9391.211634930236</v>
      </c>
      <c r="D452" s="3">
        <f>Data!L$504*Data!L455/Data!L454</f>
        <v>6052.532111971248</v>
      </c>
      <c r="E452" s="3">
        <f>Data!P$504*Data!P455/Data!P454</f>
        <v>113.48697236879377</v>
      </c>
      <c r="G452" s="4">
        <f>$L$2*B452/Data!D$504+$M$2*C452/Data!H$504+$N$2*D452/Data!L$504+$O$2*E452/Data!P$504</f>
        <v>9876.95591860219</v>
      </c>
      <c r="I452" s="4">
        <f t="shared" si="8"/>
        <v>123.04408139780935</v>
      </c>
    </row>
    <row r="453" spans="1:9" ht="15">
      <c r="A453" s="1">
        <f>Data!A456</f>
        <v>452</v>
      </c>
      <c r="B453" s="3">
        <f>Data!D$504*Data!D456/Data!D455</f>
        <v>10977.03062115897</v>
      </c>
      <c r="C453" s="3">
        <f>Data!H$504*Data!H456/Data!H455</f>
        <v>9687.225887204975</v>
      </c>
      <c r="D453" s="3">
        <f>Data!L$504*Data!L456/Data!L455</f>
        <v>6258.757750737327</v>
      </c>
      <c r="E453" s="3">
        <f>Data!P$504*Data!P456/Data!P455</f>
        <v>112.133061565676</v>
      </c>
      <c r="G453" s="4">
        <f>$L$2*B453/Data!D$504+$M$2*C453/Data!H$504+$N$2*D453/Data!L$504+$O$2*E453/Data!P$504</f>
        <v>10008.146203398532</v>
      </c>
      <c r="I453" s="4">
        <f t="shared" si="8"/>
        <v>-8.146203398531725</v>
      </c>
    </row>
    <row r="454" spans="1:9" ht="15">
      <c r="A454" s="1">
        <f>Data!A457</f>
        <v>453</v>
      </c>
      <c r="B454" s="3">
        <f>Data!D$504*Data!D457/Data!D456</f>
        <v>10929.687651899243</v>
      </c>
      <c r="C454" s="3">
        <f>Data!H$504*Data!H457/Data!H456</f>
        <v>9428.771224334057</v>
      </c>
      <c r="D454" s="3">
        <f>Data!L$504*Data!L457/Data!L456</f>
        <v>6107.715257545649</v>
      </c>
      <c r="E454" s="3">
        <f>Data!P$504*Data!P457/Data!P456</f>
        <v>112.80986555268935</v>
      </c>
      <c r="G454" s="4">
        <f>$L$2*B454/Data!D$504+$M$2*C454/Data!H$504+$N$2*D454/Data!L$504+$O$2*E454/Data!P$504</f>
        <v>9897.834679008829</v>
      </c>
      <c r="I454" s="4">
        <f t="shared" si="8"/>
        <v>102.16532099117103</v>
      </c>
    </row>
    <row r="455" spans="1:9" ht="15">
      <c r="A455" s="1">
        <f>Data!A458</f>
        <v>454</v>
      </c>
      <c r="B455" s="3">
        <f>Data!D$504*Data!D458/Data!D457</f>
        <v>11300.302531785515</v>
      </c>
      <c r="C455" s="3">
        <f>Data!H$504*Data!H458/Data!H457</f>
        <v>9519.353006381254</v>
      </c>
      <c r="D455" s="3">
        <f>Data!L$504*Data!L458/Data!L457</f>
        <v>6219.120130027967</v>
      </c>
      <c r="E455" s="3">
        <f>Data!P$504*Data!P458/Data!P457</f>
        <v>112.40344945237639</v>
      </c>
      <c r="G455" s="4">
        <f>$L$2*B455/Data!D$504+$M$2*C455/Data!H$504+$N$2*D455/Data!L$504+$O$2*E455/Data!P$504</f>
        <v>10071.403934052554</v>
      </c>
      <c r="I455" s="4">
        <f t="shared" si="8"/>
        <v>-71.40393405255418</v>
      </c>
    </row>
    <row r="456" spans="1:9" ht="15">
      <c r="A456" s="1">
        <f>Data!A459</f>
        <v>455</v>
      </c>
      <c r="B456" s="3">
        <f>Data!D$504*Data!D459/Data!D458</f>
        <v>11225.431995608258</v>
      </c>
      <c r="C456" s="3">
        <f>Data!H$504*Data!H459/Data!H458</f>
        <v>9905.13833634318</v>
      </c>
      <c r="D456" s="3">
        <f>Data!L$504*Data!L459/Data!L458</f>
        <v>6396.8819692916995</v>
      </c>
      <c r="E456" s="3">
        <f>Data!P$504*Data!P459/Data!P458</f>
        <v>113.08314403804957</v>
      </c>
      <c r="G456" s="4">
        <f>$L$2*B456/Data!D$504+$M$2*C456/Data!H$504+$N$2*D456/Data!L$504+$O$2*E456/Data!P$504</f>
        <v>10205.510359183578</v>
      </c>
      <c r="I456" s="4">
        <f t="shared" si="8"/>
        <v>-205.51035918357775</v>
      </c>
    </row>
    <row r="457" spans="1:9" ht="15">
      <c r="A457" s="1">
        <f>Data!A460</f>
        <v>456</v>
      </c>
      <c r="B457" s="3">
        <f>Data!D$504*Data!D460/Data!D459</f>
        <v>11070.118648950873</v>
      </c>
      <c r="C457" s="3">
        <f>Data!H$504*Data!H460/Data!H459</f>
        <v>9711.950876395857</v>
      </c>
      <c r="D457" s="3">
        <f>Data!L$504*Data!L460/Data!L459</f>
        <v>6296.044855861554</v>
      </c>
      <c r="E457" s="3">
        <f>Data!P$504*Data!P460/Data!P459</f>
        <v>110.90839900854316</v>
      </c>
      <c r="G457" s="4">
        <f>$L$2*B457/Data!D$504+$M$2*C457/Data!H$504+$N$2*D457/Data!L$504+$O$2*E457/Data!P$504</f>
        <v>10033.959334209003</v>
      </c>
      <c r="I457" s="4">
        <f t="shared" si="8"/>
        <v>-33.95933420900292</v>
      </c>
    </row>
    <row r="458" spans="1:9" ht="15">
      <c r="A458" s="1">
        <f>Data!A461</f>
        <v>457</v>
      </c>
      <c r="B458" s="3">
        <f>Data!D$504*Data!D461/Data!D460</f>
        <v>11123.617839929648</v>
      </c>
      <c r="C458" s="3">
        <f>Data!H$504*Data!H461/Data!H460</f>
        <v>9579.37533405019</v>
      </c>
      <c r="D458" s="3">
        <f>Data!L$504*Data!L461/Data!L460</f>
        <v>6233.714968398265</v>
      </c>
      <c r="E458" s="3">
        <f>Data!P$504*Data!P461/Data!P460</f>
        <v>116.00775302539482</v>
      </c>
      <c r="G458" s="4">
        <f>$L$2*B458/Data!D$504+$M$2*C458/Data!H$504+$N$2*D458/Data!L$504+$O$2*E458/Data!P$504</f>
        <v>10092.288139743032</v>
      </c>
      <c r="I458" s="4">
        <f t="shared" si="8"/>
        <v>-92.28813974303193</v>
      </c>
    </row>
    <row r="459" spans="1:9" ht="15">
      <c r="A459" s="1">
        <f>Data!A462</f>
        <v>458</v>
      </c>
      <c r="B459" s="3">
        <f>Data!D$504*Data!D462/Data!D461</f>
        <v>11050.44518877828</v>
      </c>
      <c r="C459" s="3">
        <f>Data!H$504*Data!H462/Data!H461</f>
        <v>9753.939462187269</v>
      </c>
      <c r="D459" s="3">
        <f>Data!L$504*Data!L462/Data!L461</f>
        <v>6261.619588204224</v>
      </c>
      <c r="E459" s="3">
        <f>Data!P$504*Data!P462/Data!P461</f>
        <v>112.92407960651707</v>
      </c>
      <c r="G459" s="4">
        <f>$L$2*B459/Data!D$504+$M$2*C459/Data!H$504+$N$2*D459/Data!L$504+$O$2*E459/Data!P$504</f>
        <v>10070.121141757776</v>
      </c>
      <c r="I459" s="4">
        <f t="shared" si="8"/>
        <v>-70.12114175777606</v>
      </c>
    </row>
    <row r="460" spans="1:9" ht="15">
      <c r="A460" s="1">
        <f>Data!A463</f>
        <v>459</v>
      </c>
      <c r="B460" s="3">
        <f>Data!D$504*Data!D463/Data!D462</f>
        <v>10753.813503066442</v>
      </c>
      <c r="C460" s="3">
        <f>Data!H$504*Data!H463/Data!H462</f>
        <v>9380.310309758357</v>
      </c>
      <c r="D460" s="3">
        <f>Data!L$504*Data!L463/Data!L462</f>
        <v>6105.374966793912</v>
      </c>
      <c r="E460" s="3">
        <f>Data!P$504*Data!P463/Data!P462</f>
        <v>115.4972030840525</v>
      </c>
      <c r="G460" s="4">
        <f>$L$2*B460/Data!D$504+$M$2*C460/Data!H$504+$N$2*D460/Data!L$504+$O$2*E460/Data!P$504</f>
        <v>9866.125292201972</v>
      </c>
      <c r="I460" s="4">
        <f t="shared" si="8"/>
        <v>133.87470779802788</v>
      </c>
    </row>
    <row r="461" spans="1:9" ht="15">
      <c r="A461" s="1">
        <f>Data!A464</f>
        <v>460</v>
      </c>
      <c r="B461" s="3">
        <f>Data!D$504*Data!D464/Data!D463</f>
        <v>11042.85271148478</v>
      </c>
      <c r="C461" s="3">
        <f>Data!H$504*Data!H464/Data!H463</f>
        <v>9604.279533888119</v>
      </c>
      <c r="D461" s="3">
        <f>Data!L$504*Data!L464/Data!L463</f>
        <v>6242.022098436686</v>
      </c>
      <c r="E461" s="3">
        <f>Data!P$504*Data!P464/Data!P463</f>
        <v>110.31809655846493</v>
      </c>
      <c r="G461" s="4">
        <f>$L$2*B461/Data!D$504+$M$2*C461/Data!H$504+$N$2*D461/Data!L$504+$O$2*E461/Data!P$504</f>
        <v>9971.239546431992</v>
      </c>
      <c r="I461" s="4">
        <f t="shared" si="8"/>
        <v>28.760453568007506</v>
      </c>
    </row>
    <row r="462" spans="1:9" ht="15">
      <c r="A462" s="1">
        <f>Data!A465</f>
        <v>461</v>
      </c>
      <c r="B462" s="3">
        <f>Data!D$504*Data!D465/Data!D464</f>
        <v>10789.796540473797</v>
      </c>
      <c r="C462" s="3">
        <f>Data!H$504*Data!H465/Data!H464</f>
        <v>9546.376598980314</v>
      </c>
      <c r="D462" s="3">
        <f>Data!L$504*Data!L465/Data!L464</f>
        <v>6151.732468461797</v>
      </c>
      <c r="E462" s="3">
        <f>Data!P$504*Data!P465/Data!P464</f>
        <v>113.27699671906575</v>
      </c>
      <c r="G462" s="4">
        <f>$L$2*B462/Data!D$504+$M$2*C462/Data!H$504+$N$2*D462/Data!L$504+$O$2*E462/Data!P$504</f>
        <v>9899.199005033119</v>
      </c>
      <c r="I462" s="4">
        <f t="shared" si="8"/>
        <v>100.80099496688126</v>
      </c>
    </row>
    <row r="463" spans="1:9" ht="15">
      <c r="A463" s="1">
        <f>Data!A466</f>
        <v>462</v>
      </c>
      <c r="B463" s="3">
        <f>Data!D$504*Data!D466/Data!D465</f>
        <v>11285.930042152242</v>
      </c>
      <c r="C463" s="3">
        <f>Data!H$504*Data!H466/Data!H465</f>
        <v>9561.6222589375</v>
      </c>
      <c r="D463" s="3">
        <f>Data!L$504*Data!L466/Data!L465</f>
        <v>6138.683651903978</v>
      </c>
      <c r="E463" s="3">
        <f>Data!P$504*Data!P466/Data!P465</f>
        <v>110.59452913073541</v>
      </c>
      <c r="G463" s="4">
        <f>$L$2*B463/Data!D$504+$M$2*C463/Data!H$504+$N$2*D463/Data!L$504+$O$2*E463/Data!P$504</f>
        <v>10034.35775177668</v>
      </c>
      <c r="I463" s="4">
        <f t="shared" si="8"/>
        <v>-34.35775177668074</v>
      </c>
    </row>
    <row r="464" spans="1:9" ht="15">
      <c r="A464" s="1">
        <f>Data!A467</f>
        <v>463</v>
      </c>
      <c r="B464" s="3">
        <f>Data!D$504*Data!D467/Data!D466</f>
        <v>11202.057826534803</v>
      </c>
      <c r="C464" s="3">
        <f>Data!H$504*Data!H467/Data!H466</f>
        <v>9775.673470329317</v>
      </c>
      <c r="D464" s="3">
        <f>Data!L$504*Data!L467/Data!L466</f>
        <v>6300.552019943362</v>
      </c>
      <c r="E464" s="3">
        <f>Data!P$504*Data!P467/Data!P466</f>
        <v>114.59772390304904</v>
      </c>
      <c r="G464" s="4">
        <f>$L$2*B464/Data!D$504+$M$2*C464/Data!H$504+$N$2*D464/Data!L$504+$O$2*E464/Data!P$504</f>
        <v>10167.88236592261</v>
      </c>
      <c r="I464" s="4">
        <f t="shared" si="8"/>
        <v>-167.8823659226091</v>
      </c>
    </row>
    <row r="465" spans="1:9" ht="15">
      <c r="A465" s="1">
        <f>Data!A468</f>
        <v>464</v>
      </c>
      <c r="B465" s="3">
        <f>Data!D$504*Data!D468/Data!D467</f>
        <v>10826.36181745195</v>
      </c>
      <c r="C465" s="3">
        <f>Data!H$504*Data!H468/Data!H467</f>
        <v>9592.545728457386</v>
      </c>
      <c r="D465" s="3">
        <f>Data!L$504*Data!L468/Data!L467</f>
        <v>6206.23803470826</v>
      </c>
      <c r="E465" s="3">
        <f>Data!P$504*Data!P468/Data!P467</f>
        <v>113.03405534881671</v>
      </c>
      <c r="G465" s="4">
        <f>$L$2*B465/Data!D$504+$M$2*C465/Data!H$504+$N$2*D465/Data!L$504+$O$2*E465/Data!P$504</f>
        <v>9931.380895177328</v>
      </c>
      <c r="I465" s="4">
        <f t="shared" si="8"/>
        <v>68.61910482267194</v>
      </c>
    </row>
    <row r="466" spans="1:9" ht="15">
      <c r="A466" s="1">
        <f>Data!A469</f>
        <v>465</v>
      </c>
      <c r="B466" s="3">
        <f>Data!D$504*Data!D469/Data!D468</f>
        <v>10971.977428339904</v>
      </c>
      <c r="C466" s="3">
        <f>Data!H$504*Data!H469/Data!H468</f>
        <v>9464.39133597175</v>
      </c>
      <c r="D466" s="3">
        <f>Data!L$504*Data!L469/Data!L468</f>
        <v>6075.094130011682</v>
      </c>
      <c r="E466" s="3">
        <f>Data!P$504*Data!P469/Data!P468</f>
        <v>110.99645482142691</v>
      </c>
      <c r="G466" s="4">
        <f>$L$2*B466/Data!D$504+$M$2*C466/Data!H$504+$N$2*D466/Data!L$504+$O$2*E466/Data!P$504</f>
        <v>9886.905899091178</v>
      </c>
      <c r="I466" s="4">
        <f t="shared" si="8"/>
        <v>113.09410090882193</v>
      </c>
    </row>
    <row r="467" spans="1:9" ht="15">
      <c r="A467" s="1">
        <f>Data!A470</f>
        <v>466</v>
      </c>
      <c r="B467" s="3">
        <f>Data!D$504*Data!D470/Data!D469</f>
        <v>10981.02281667832</v>
      </c>
      <c r="C467" s="3">
        <f>Data!H$504*Data!H470/Data!H469</f>
        <v>9498.42377680708</v>
      </c>
      <c r="D467" s="3">
        <f>Data!L$504*Data!L470/Data!L469</f>
        <v>6170.195905074665</v>
      </c>
      <c r="E467" s="3">
        <f>Data!P$504*Data!P470/Data!P469</f>
        <v>110.96703844716974</v>
      </c>
      <c r="G467" s="4">
        <f>$L$2*B467/Data!D$504+$M$2*C467/Data!H$504+$N$2*D467/Data!L$504+$O$2*E467/Data!P$504</f>
        <v>9915.640349821555</v>
      </c>
      <c r="I467" s="4">
        <f t="shared" si="8"/>
        <v>84.35965017844501</v>
      </c>
    </row>
    <row r="468" spans="1:9" ht="15">
      <c r="A468" s="1">
        <f>Data!A471</f>
        <v>467</v>
      </c>
      <c r="B468" s="3">
        <f>Data!D$504*Data!D471/Data!D470</f>
        <v>11345.977666567707</v>
      </c>
      <c r="C468" s="3">
        <f>Data!H$504*Data!H471/Data!H470</f>
        <v>9788.657838187271</v>
      </c>
      <c r="D468" s="3">
        <f>Data!L$504*Data!L471/Data!L470</f>
        <v>6303.346360711199</v>
      </c>
      <c r="E468" s="3">
        <f>Data!P$504*Data!P471/Data!P470</f>
        <v>112.58757441968243</v>
      </c>
      <c r="G468" s="4">
        <f>$L$2*B468/Data!D$504+$M$2*C468/Data!H$504+$N$2*D468/Data!L$504+$O$2*E468/Data!P$504</f>
        <v>10188.986477542045</v>
      </c>
      <c r="I468" s="4">
        <f t="shared" si="8"/>
        <v>-188.98647754204467</v>
      </c>
    </row>
    <row r="469" spans="1:9" ht="15">
      <c r="A469" s="1">
        <f>Data!A472</f>
        <v>468</v>
      </c>
      <c r="B469" s="3">
        <f>Data!D$504*Data!D472/Data!D471</f>
        <v>11060.300169872507</v>
      </c>
      <c r="C469" s="3">
        <f>Data!H$504*Data!H472/Data!H471</f>
        <v>9634.770970538444</v>
      </c>
      <c r="D469" s="3">
        <f>Data!L$504*Data!L472/Data!L471</f>
        <v>6260.859441090501</v>
      </c>
      <c r="E469" s="3">
        <f>Data!P$504*Data!P472/Data!P471</f>
        <v>114.63790172500757</v>
      </c>
      <c r="G469" s="4">
        <f>$L$2*B469/Data!D$504+$M$2*C469/Data!H$504+$N$2*D469/Data!L$504+$O$2*E469/Data!P$504</f>
        <v>10066.715413849906</v>
      </c>
      <c r="I469" s="4">
        <f t="shared" si="8"/>
        <v>-66.71541384990633</v>
      </c>
    </row>
    <row r="470" spans="1:9" ht="15">
      <c r="A470" s="1">
        <f>Data!A473</f>
        <v>469</v>
      </c>
      <c r="B470" s="3">
        <f>Data!D$504*Data!D473/Data!D472</f>
        <v>10809.638870202392</v>
      </c>
      <c r="C470" s="3">
        <f>Data!H$504*Data!H473/Data!H472</f>
        <v>9553.404549962133</v>
      </c>
      <c r="D470" s="3">
        <f>Data!L$504*Data!L473/Data!L472</f>
        <v>6194.930148121766</v>
      </c>
      <c r="E470" s="3">
        <f>Data!P$504*Data!P473/Data!P472</f>
        <v>111.25771379965951</v>
      </c>
      <c r="G470" s="4">
        <f>$L$2*B470/Data!D$504+$M$2*C470/Data!H$504+$N$2*D470/Data!L$504+$O$2*E470/Data!P$504</f>
        <v>9879.767267903875</v>
      </c>
      <c r="I470" s="4">
        <f t="shared" si="8"/>
        <v>120.23273209612489</v>
      </c>
    </row>
    <row r="471" spans="1:9" ht="15">
      <c r="A471" s="1">
        <f>Data!A474</f>
        <v>470</v>
      </c>
      <c r="B471" s="3">
        <f>Data!D$504*Data!D474/Data!D473</f>
        <v>11314.103231109319</v>
      </c>
      <c r="C471" s="3">
        <f>Data!H$504*Data!H474/Data!H473</f>
        <v>9479.39303090158</v>
      </c>
      <c r="D471" s="3">
        <f>Data!L$504*Data!L474/Data!L473</f>
        <v>6108.339327388841</v>
      </c>
      <c r="E471" s="3">
        <f>Data!P$504*Data!P474/Data!P473</f>
        <v>112.58921039154914</v>
      </c>
      <c r="G471" s="4">
        <f>$L$2*B471/Data!D$504+$M$2*C471/Data!H$504+$N$2*D471/Data!L$504+$O$2*E471/Data!P$504</f>
        <v>10049.350959462974</v>
      </c>
      <c r="I471" s="4">
        <f t="shared" si="8"/>
        <v>-49.35095946297406</v>
      </c>
    </row>
    <row r="472" spans="1:9" ht="15">
      <c r="A472" s="1">
        <f>Data!A475</f>
        <v>471</v>
      </c>
      <c r="B472" s="3">
        <f>Data!D$504*Data!D475/Data!D474</f>
        <v>11067.174633127443</v>
      </c>
      <c r="C472" s="3">
        <f>Data!H$504*Data!H475/Data!H474</f>
        <v>9700.488697483206</v>
      </c>
      <c r="D472" s="3">
        <f>Data!L$504*Data!L475/Data!L474</f>
        <v>6251.6209565215595</v>
      </c>
      <c r="E472" s="3">
        <f>Data!P$504*Data!P475/Data!P474</f>
        <v>115.3642987182169</v>
      </c>
      <c r="G472" s="4">
        <f>$L$2*B472/Data!D$504+$M$2*C472/Data!H$504+$N$2*D472/Data!L$504+$O$2*E472/Data!P$504</f>
        <v>10101.134093687164</v>
      </c>
      <c r="I472" s="4">
        <f t="shared" si="8"/>
        <v>-101.13409368716384</v>
      </c>
    </row>
    <row r="473" spans="1:9" ht="15">
      <c r="A473" s="1">
        <f>Data!A476</f>
        <v>472</v>
      </c>
      <c r="B473" s="3">
        <f>Data!D$504*Data!D476/Data!D475</f>
        <v>10891.206159059948</v>
      </c>
      <c r="C473" s="3">
        <f>Data!H$504*Data!H476/Data!H475</f>
        <v>9505.75917421378</v>
      </c>
      <c r="D473" s="3">
        <f>Data!L$504*Data!L476/Data!L475</f>
        <v>6136.243180611037</v>
      </c>
      <c r="E473" s="3">
        <f>Data!P$504*Data!P476/Data!P475</f>
        <v>111.92582610444374</v>
      </c>
      <c r="G473" s="4">
        <f>$L$2*B473/Data!D$504+$M$2*C473/Data!H$504+$N$2*D473/Data!L$504+$O$2*E473/Data!P$504</f>
        <v>9896.85800337341</v>
      </c>
      <c r="I473" s="4">
        <f t="shared" si="8"/>
        <v>103.14199662658939</v>
      </c>
    </row>
    <row r="474" spans="1:9" ht="15">
      <c r="A474" s="1">
        <f>Data!A477</f>
        <v>473</v>
      </c>
      <c r="B474" s="3">
        <f>Data!D$504*Data!D477/Data!D476</f>
        <v>10918.38562586805</v>
      </c>
      <c r="C474" s="3">
        <f>Data!H$504*Data!H477/Data!H476</f>
        <v>9270.958667986693</v>
      </c>
      <c r="D474" s="3">
        <f>Data!L$504*Data!L477/Data!L476</f>
        <v>6024.822238527183</v>
      </c>
      <c r="E474" s="3">
        <f>Data!P$504*Data!P477/Data!P476</f>
        <v>111.55098450265548</v>
      </c>
      <c r="G474" s="4">
        <f>$L$2*B474/Data!D$504+$M$2*C474/Data!H$504+$N$2*D474/Data!L$504+$O$2*E474/Data!P$504</f>
        <v>9808.730933582536</v>
      </c>
      <c r="I474" s="4">
        <f t="shared" si="8"/>
        <v>191.26906641746427</v>
      </c>
    </row>
    <row r="475" spans="1:9" ht="15">
      <c r="A475" s="1">
        <f>Data!A478</f>
        <v>474</v>
      </c>
      <c r="B475" s="3">
        <f>Data!D$504*Data!D478/Data!D477</f>
        <v>11101.354501862488</v>
      </c>
      <c r="C475" s="3">
        <f>Data!H$504*Data!H478/Data!H477</f>
        <v>9738.330756947435</v>
      </c>
      <c r="D475" s="3">
        <f>Data!L$504*Data!L478/Data!L477</f>
        <v>6237.71596702555</v>
      </c>
      <c r="E475" s="3">
        <f>Data!P$504*Data!P478/Data!P477</f>
        <v>111.28529047320173</v>
      </c>
      <c r="G475" s="4">
        <f>$L$2*B475/Data!D$504+$M$2*C475/Data!H$504+$N$2*D475/Data!L$504+$O$2*E475/Data!P$504</f>
        <v>10050.812771020028</v>
      </c>
      <c r="I475" s="4">
        <f t="shared" si="8"/>
        <v>-50.81277102002787</v>
      </c>
    </row>
    <row r="476" spans="1:9" ht="15">
      <c r="A476" s="1">
        <f>Data!A479</f>
        <v>475</v>
      </c>
      <c r="B476" s="3">
        <f>Data!D$504*Data!D479/Data!D478</f>
        <v>11063.782012632651</v>
      </c>
      <c r="C476" s="3">
        <f>Data!H$504*Data!H479/Data!H478</f>
        <v>9464.550909818345</v>
      </c>
      <c r="D476" s="3">
        <f>Data!L$504*Data!L479/Data!L478</f>
        <v>6158.206249525174</v>
      </c>
      <c r="E476" s="3">
        <f>Data!P$504*Data!P479/Data!P478</f>
        <v>112.47432107801468</v>
      </c>
      <c r="G476" s="4">
        <f>$L$2*B476/Data!D$504+$M$2*C476/Data!H$504+$N$2*D476/Data!L$504+$O$2*E476/Data!P$504</f>
        <v>9959.874925849806</v>
      </c>
      <c r="I476" s="4">
        <f t="shared" si="8"/>
        <v>40.12507415019354</v>
      </c>
    </row>
    <row r="477" spans="1:9" ht="15">
      <c r="A477" s="1">
        <f>Data!A480</f>
        <v>476</v>
      </c>
      <c r="B477" s="3">
        <f>Data!D$504*Data!D480/Data!D479</f>
        <v>10851.424569970583</v>
      </c>
      <c r="C477" s="3">
        <f>Data!H$504*Data!H480/Data!H479</f>
        <v>9605.187732219021</v>
      </c>
      <c r="D477" s="3">
        <f>Data!L$504*Data!L480/Data!L479</f>
        <v>6201.026964512998</v>
      </c>
      <c r="E477" s="3">
        <f>Data!P$504*Data!P480/Data!P479</f>
        <v>114.27388847463506</v>
      </c>
      <c r="G477" s="4">
        <f>$L$2*B477/Data!D$504+$M$2*C477/Data!H$504+$N$2*D477/Data!L$504+$O$2*E477/Data!P$504</f>
        <v>9965.565156144385</v>
      </c>
      <c r="I477" s="4">
        <f t="shared" si="8"/>
        <v>34.43484385561533</v>
      </c>
    </row>
    <row r="478" spans="1:9" ht="15">
      <c r="A478" s="1">
        <f>Data!A481</f>
        <v>477</v>
      </c>
      <c r="B478" s="3">
        <f>Data!D$504*Data!D481/Data!D480</f>
        <v>10896.432564186773</v>
      </c>
      <c r="C478" s="3">
        <f>Data!H$504*Data!H481/Data!H480</f>
        <v>9352.68685221513</v>
      </c>
      <c r="D478" s="3">
        <f>Data!L$504*Data!L481/Data!L480</f>
        <v>6038.655937793732</v>
      </c>
      <c r="E478" s="3">
        <f>Data!P$504*Data!P481/Data!P480</f>
        <v>110.78027652187892</v>
      </c>
      <c r="G478" s="4">
        <f>$L$2*B478/Data!D$504+$M$2*C478/Data!H$504+$N$2*D478/Data!L$504+$O$2*E478/Data!P$504</f>
        <v>9814.87305063602</v>
      </c>
      <c r="I478" s="4">
        <f t="shared" si="8"/>
        <v>185.1269493639793</v>
      </c>
    </row>
    <row r="479" spans="1:9" ht="15">
      <c r="A479" s="1">
        <f>Data!A482</f>
        <v>478</v>
      </c>
      <c r="B479" s="3">
        <f>Data!D$504*Data!D482/Data!D481</f>
        <v>11088.958369641938</v>
      </c>
      <c r="C479" s="3">
        <f>Data!H$504*Data!H482/Data!H481</f>
        <v>9674.42405078247</v>
      </c>
      <c r="D479" s="3">
        <f>Data!L$504*Data!L482/Data!L481</f>
        <v>6257.8563884140285</v>
      </c>
      <c r="E479" s="3">
        <f>Data!P$504*Data!P482/Data!P481</f>
        <v>112.540873588731</v>
      </c>
      <c r="G479" s="4">
        <f>$L$2*B479/Data!D$504+$M$2*C479/Data!H$504+$N$2*D479/Data!L$504+$O$2*E479/Data!P$504</f>
        <v>10051.849046228881</v>
      </c>
      <c r="I479" s="4">
        <f t="shared" si="8"/>
        <v>-51.84904622888098</v>
      </c>
    </row>
    <row r="480" spans="1:9" ht="15">
      <c r="A480" s="1">
        <f>Data!A483</f>
        <v>479</v>
      </c>
      <c r="B480" s="3">
        <f>Data!D$504*Data!D483/Data!D482</f>
        <v>11034.397446062729</v>
      </c>
      <c r="C480" s="3">
        <f>Data!H$504*Data!H483/Data!H482</f>
        <v>9687.401790757736</v>
      </c>
      <c r="D480" s="3">
        <f>Data!L$504*Data!L483/Data!L482</f>
        <v>6177.075987872804</v>
      </c>
      <c r="E480" s="3">
        <f>Data!P$504*Data!P483/Data!P482</f>
        <v>113.64468786400433</v>
      </c>
      <c r="G480" s="4">
        <f>$L$2*B480/Data!D$504+$M$2*C480/Data!H$504+$N$2*D480/Data!L$504+$O$2*E480/Data!P$504</f>
        <v>10042.643079682384</v>
      </c>
      <c r="I480" s="4">
        <f t="shared" si="8"/>
        <v>-42.64307968238427</v>
      </c>
    </row>
    <row r="481" spans="1:9" ht="15">
      <c r="A481" s="1">
        <f>Data!A484</f>
        <v>480</v>
      </c>
      <c r="B481" s="3">
        <f>Data!D$504*Data!D484/Data!D483</f>
        <v>11212.845171138588</v>
      </c>
      <c r="C481" s="3">
        <f>Data!H$504*Data!H484/Data!H483</f>
        <v>9748.040032828652</v>
      </c>
      <c r="D481" s="3">
        <f>Data!L$504*Data!L484/Data!L483</f>
        <v>6310.273936482085</v>
      </c>
      <c r="E481" s="3">
        <f>Data!P$504*Data!P484/Data!P483</f>
        <v>110.35739740258532</v>
      </c>
      <c r="G481" s="4">
        <f>$L$2*B481/Data!D$504+$M$2*C481/Data!H$504+$N$2*D481/Data!L$504+$O$2*E481/Data!P$504</f>
        <v>10089.561242389334</v>
      </c>
      <c r="I481" s="4">
        <f t="shared" si="8"/>
        <v>-89.56124238933444</v>
      </c>
    </row>
    <row r="482" spans="1:9" ht="15">
      <c r="A482" s="1">
        <f>Data!A485</f>
        <v>481</v>
      </c>
      <c r="B482" s="3">
        <f>Data!D$504*Data!D485/Data!D484</f>
        <v>10818.084694454621</v>
      </c>
      <c r="C482" s="3">
        <f>Data!H$504*Data!H485/Data!H484</f>
        <v>9438.42830556825</v>
      </c>
      <c r="D482" s="3">
        <f>Data!L$504*Data!L485/Data!L484</f>
        <v>6086.913655204127</v>
      </c>
      <c r="E482" s="3">
        <f>Data!P$504*Data!P485/Data!P484</f>
        <v>113.91898810648871</v>
      </c>
      <c r="G482" s="4">
        <f>$L$2*B482/Data!D$504+$M$2*C482/Data!H$504+$N$2*D482/Data!L$504+$O$2*E482/Data!P$504</f>
        <v>9876.657434569312</v>
      </c>
      <c r="I482" s="4">
        <f t="shared" si="8"/>
        <v>123.34256543068841</v>
      </c>
    </row>
    <row r="483" spans="1:9" ht="15">
      <c r="A483" s="1">
        <f>Data!A486</f>
        <v>482</v>
      </c>
      <c r="B483" s="3">
        <f>Data!D$504*Data!D486/Data!D485</f>
        <v>11108.630464607062</v>
      </c>
      <c r="C483" s="3">
        <f>Data!H$504*Data!H486/Data!H485</f>
        <v>9699.04019044189</v>
      </c>
      <c r="D483" s="3">
        <f>Data!L$504*Data!L486/Data!L485</f>
        <v>6231.473988409507</v>
      </c>
      <c r="E483" s="3">
        <f>Data!P$504*Data!P486/Data!P485</f>
        <v>112.7076472148019</v>
      </c>
      <c r="G483" s="4">
        <f>$L$2*B483/Data!D$504+$M$2*C483/Data!H$504+$N$2*D483/Data!L$504+$O$2*E483/Data!P$504</f>
        <v>10065.382288528113</v>
      </c>
      <c r="I483" s="4">
        <f t="shared" si="8"/>
        <v>-65.38228852811335</v>
      </c>
    </row>
    <row r="484" spans="1:9" ht="15">
      <c r="A484" s="1">
        <f>Data!A487</f>
        <v>483</v>
      </c>
      <c r="B484" s="3">
        <f>Data!D$504*Data!D487/Data!D486</f>
        <v>11225.84695608176</v>
      </c>
      <c r="C484" s="3">
        <f>Data!H$504*Data!H487/Data!H486</f>
        <v>9678.691154670305</v>
      </c>
      <c r="D484" s="3">
        <f>Data!L$504*Data!L487/Data!L486</f>
        <v>6331.33597888148</v>
      </c>
      <c r="E484" s="3">
        <f>Data!P$504*Data!P487/Data!P486</f>
        <v>113.28776187455692</v>
      </c>
      <c r="G484" s="4">
        <f>$L$2*B484/Data!D$504+$M$2*C484/Data!H$504+$N$2*D484/Data!L$504+$O$2*E484/Data!P$504</f>
        <v>10127.951464586982</v>
      </c>
      <c r="I484" s="4">
        <f t="shared" si="8"/>
        <v>-127.95146458698218</v>
      </c>
    </row>
    <row r="485" spans="1:9" ht="15">
      <c r="A485" s="1">
        <f>Data!A488</f>
        <v>484</v>
      </c>
      <c r="B485" s="3">
        <f>Data!D$504*Data!D488/Data!D487</f>
        <v>10860.584362596219</v>
      </c>
      <c r="C485" s="3">
        <f>Data!H$504*Data!H488/Data!H487</f>
        <v>9631.523271225991</v>
      </c>
      <c r="D485" s="3">
        <f>Data!L$504*Data!L488/Data!L487</f>
        <v>6229.733882030221</v>
      </c>
      <c r="E485" s="3">
        <f>Data!P$504*Data!P488/Data!P487</f>
        <v>116.46114448213687</v>
      </c>
      <c r="G485" s="4">
        <f>$L$2*B485/Data!D$504+$M$2*C485/Data!H$504+$N$2*D485/Data!L$504+$O$2*E485/Data!P$504</f>
        <v>10020.522650078688</v>
      </c>
      <c r="I485" s="4">
        <f t="shared" si="8"/>
        <v>-20.522650078688457</v>
      </c>
    </row>
    <row r="486" spans="1:9" ht="15">
      <c r="A486" s="1">
        <f>Data!A489</f>
        <v>485</v>
      </c>
      <c r="B486" s="3">
        <f>Data!D$504*Data!D489/Data!D488</f>
        <v>10996.633033616175</v>
      </c>
      <c r="C486" s="3">
        <f>Data!H$504*Data!H489/Data!H488</f>
        <v>9376.501476955773</v>
      </c>
      <c r="D486" s="3">
        <f>Data!L$504*Data!L489/Data!L488</f>
        <v>6192.811449360642</v>
      </c>
      <c r="E486" s="3">
        <f>Data!P$504*Data!P489/Data!P488</f>
        <v>108.50291301964512</v>
      </c>
      <c r="G486" s="4">
        <f>$L$2*B486/Data!D$504+$M$2*C486/Data!H$504+$N$2*D486/Data!L$504+$O$2*E486/Data!P$504</f>
        <v>9843.170143506737</v>
      </c>
      <c r="I486" s="4">
        <f t="shared" si="8"/>
        <v>156.82985649326292</v>
      </c>
    </row>
    <row r="487" spans="1:9" ht="15">
      <c r="A487" s="1">
        <f>Data!A490</f>
        <v>486</v>
      </c>
      <c r="B487" s="3">
        <f>Data!D$504*Data!D490/Data!D489</f>
        <v>11037.334229359933</v>
      </c>
      <c r="C487" s="3">
        <f>Data!H$504*Data!H490/Data!H489</f>
        <v>9341.176912216395</v>
      </c>
      <c r="D487" s="3">
        <f>Data!L$504*Data!L490/Data!L489</f>
        <v>6049.332768911794</v>
      </c>
      <c r="E487" s="3">
        <f>Data!P$504*Data!P490/Data!P489</f>
        <v>113.9683048419602</v>
      </c>
      <c r="G487" s="4">
        <f>$L$2*B487/Data!D$504+$M$2*C487/Data!H$504+$N$2*D487/Data!L$504+$O$2*E487/Data!P$504</f>
        <v>9920.646779718456</v>
      </c>
      <c r="I487" s="4">
        <f t="shared" si="8"/>
        <v>79.35322028154405</v>
      </c>
    </row>
    <row r="488" spans="1:9" ht="15">
      <c r="A488" s="1">
        <f>Data!A491</f>
        <v>487</v>
      </c>
      <c r="B488" s="3">
        <f>Data!D$504*Data!D491/Data!D490</f>
        <v>10692.675407513127</v>
      </c>
      <c r="C488" s="3">
        <f>Data!H$504*Data!H491/Data!H490</f>
        <v>9338.110714599427</v>
      </c>
      <c r="D488" s="3">
        <f>Data!L$504*Data!L491/Data!L490</f>
        <v>5968.059951068584</v>
      </c>
      <c r="E488" s="3">
        <f>Data!P$504*Data!P491/Data!P490</f>
        <v>112.00033630013536</v>
      </c>
      <c r="G488" s="4">
        <f>$L$2*B488/Data!D$504+$M$2*C488/Data!H$504+$N$2*D488/Data!L$504+$O$2*E488/Data!P$504</f>
        <v>9746.615043900207</v>
      </c>
      <c r="I488" s="4">
        <f t="shared" si="8"/>
        <v>253.38495609979327</v>
      </c>
    </row>
    <row r="489" spans="1:9" ht="15">
      <c r="A489" s="1">
        <f>Data!A492</f>
        <v>488</v>
      </c>
      <c r="B489" s="3">
        <f>Data!D$504*Data!D492/Data!D491</f>
        <v>11054.303886995529</v>
      </c>
      <c r="C489" s="3">
        <f>Data!H$504*Data!H492/Data!H491</f>
        <v>9353.43602918771</v>
      </c>
      <c r="D489" s="3">
        <f>Data!L$504*Data!L492/Data!L491</f>
        <v>5997.449701616024</v>
      </c>
      <c r="E489" s="3">
        <f>Data!P$504*Data!P492/Data!P491</f>
        <v>111.40902193140225</v>
      </c>
      <c r="G489" s="4">
        <f>$L$2*B489/Data!D$504+$M$2*C489/Data!H$504+$N$2*D489/Data!L$504+$O$2*E489/Data!P$504</f>
        <v>9876.900066450535</v>
      </c>
      <c r="I489" s="4">
        <f t="shared" si="8"/>
        <v>123.09993354946528</v>
      </c>
    </row>
    <row r="490" spans="1:9" ht="15">
      <c r="A490" s="1">
        <f>Data!A493</f>
        <v>489</v>
      </c>
      <c r="B490" s="3">
        <f>Data!D$504*Data!D493/Data!D492</f>
        <v>11306.703430401676</v>
      </c>
      <c r="C490" s="3">
        <f>Data!H$504*Data!H493/Data!H492</f>
        <v>9962.3992120777</v>
      </c>
      <c r="D490" s="3">
        <f>Data!L$504*Data!L493/Data!L492</f>
        <v>6386.022448498289</v>
      </c>
      <c r="E490" s="3">
        <f>Data!P$504*Data!P493/Data!P492</f>
        <v>114.9885654079426</v>
      </c>
      <c r="G490" s="4">
        <f>$L$2*B490/Data!D$504+$M$2*C490/Data!H$504+$N$2*D490/Data!L$504+$O$2*E490/Data!P$504</f>
        <v>10284.924691581415</v>
      </c>
      <c r="I490" s="4">
        <f t="shared" si="8"/>
        <v>-284.92469158141466</v>
      </c>
    </row>
    <row r="491" spans="1:9" ht="15">
      <c r="A491" s="1">
        <f>Data!A494</f>
        <v>490</v>
      </c>
      <c r="B491" s="3">
        <f>Data!D$504*Data!D494/Data!D493</f>
        <v>10753.937618589247</v>
      </c>
      <c r="C491" s="3">
        <f>Data!H$504*Data!H494/Data!H493</f>
        <v>9544.70306613695</v>
      </c>
      <c r="D491" s="3">
        <f>Data!L$504*Data!L494/Data!L493</f>
        <v>6102.271055327245</v>
      </c>
      <c r="E491" s="3">
        <f>Data!P$504*Data!P494/Data!P493</f>
        <v>111.34793321187169</v>
      </c>
      <c r="G491" s="4">
        <f>$L$2*B491/Data!D$504+$M$2*C491/Data!H$504+$N$2*D491/Data!L$504+$O$2*E491/Data!P$504</f>
        <v>9843.488825060876</v>
      </c>
      <c r="I491" s="4">
        <f t="shared" si="8"/>
        <v>156.51117493912352</v>
      </c>
    </row>
    <row r="492" spans="1:9" ht="15">
      <c r="A492" s="1">
        <f>Data!A495</f>
        <v>491</v>
      </c>
      <c r="B492" s="3">
        <f>Data!D$504*Data!D495/Data!D494</f>
        <v>11059.540419474068</v>
      </c>
      <c r="C492" s="3">
        <f>Data!H$504*Data!H495/Data!H494</f>
        <v>9464.339754308066</v>
      </c>
      <c r="D492" s="3">
        <f>Data!L$504*Data!L495/Data!L494</f>
        <v>6152.50146630032</v>
      </c>
      <c r="E492" s="3">
        <f>Data!P$504*Data!P495/Data!P494</f>
        <v>112.22620622846416</v>
      </c>
      <c r="G492" s="4">
        <f>$L$2*B492/Data!D$504+$M$2*C492/Data!H$504+$N$2*D492/Data!L$504+$O$2*E492/Data!P$504</f>
        <v>9952.951224055536</v>
      </c>
      <c r="I492" s="4">
        <f t="shared" si="8"/>
        <v>47.04877594446407</v>
      </c>
    </row>
    <row r="493" spans="1:9" ht="15">
      <c r="A493" s="1">
        <f>Data!A496</f>
        <v>492</v>
      </c>
      <c r="B493" s="3">
        <f>Data!D$504*Data!D496/Data!D495</f>
        <v>11183.240065827069</v>
      </c>
      <c r="C493" s="3">
        <f>Data!H$504*Data!H496/Data!H495</f>
        <v>9489.993196619957</v>
      </c>
      <c r="D493" s="3">
        <f>Data!L$504*Data!L496/Data!L495</f>
        <v>6092.096655499071</v>
      </c>
      <c r="E493" s="3">
        <f>Data!P$504*Data!P496/Data!P495</f>
        <v>111.67103705613151</v>
      </c>
      <c r="G493" s="4">
        <f>$L$2*B493/Data!D$504+$M$2*C493/Data!H$504+$N$2*D493/Data!L$504+$O$2*E493/Data!P$504</f>
        <v>9986.27608680413</v>
      </c>
      <c r="I493" s="4">
        <f t="shared" si="8"/>
        <v>13.72391319587041</v>
      </c>
    </row>
    <row r="494" spans="1:9" ht="15">
      <c r="A494" s="1">
        <f>Data!A497</f>
        <v>493</v>
      </c>
      <c r="B494" s="3">
        <f>Data!D$504*Data!D497/Data!D496</f>
        <v>11010.761957352426</v>
      </c>
      <c r="C494" s="3">
        <f>Data!H$504*Data!H497/Data!H496</f>
        <v>9973.918787484552</v>
      </c>
      <c r="D494" s="3">
        <f>Data!L$504*Data!L497/Data!L496</f>
        <v>6437.097711916331</v>
      </c>
      <c r="E494" s="3">
        <f>Data!P$504*Data!P497/Data!P496</f>
        <v>113.05141828308136</v>
      </c>
      <c r="G494" s="4">
        <f>$L$2*B494/Data!D$504+$M$2*C494/Data!H$504+$N$2*D494/Data!L$504+$O$2*E494/Data!P$504</f>
        <v>10155.02247434569</v>
      </c>
      <c r="I494" s="4">
        <f t="shared" si="8"/>
        <v>-155.02247434568926</v>
      </c>
    </row>
    <row r="495" spans="1:9" ht="15">
      <c r="A495" s="1">
        <f>Data!A498</f>
        <v>494</v>
      </c>
      <c r="B495" s="3">
        <f>Data!D$504*Data!D498/Data!D497</f>
        <v>10671.799045630401</v>
      </c>
      <c r="C495" s="3">
        <f>Data!H$504*Data!H498/Data!H497</f>
        <v>8848.908163507856</v>
      </c>
      <c r="D495" s="3">
        <f>Data!L$504*Data!L498/Data!L497</f>
        <v>5825.459357978957</v>
      </c>
      <c r="E495" s="3">
        <f>Data!P$504*Data!P498/Data!P497</f>
        <v>109.68726889024423</v>
      </c>
      <c r="G495" s="4">
        <f>$L$2*B495/Data!D$504+$M$2*C495/Data!H$504+$N$2*D495/Data!L$504+$O$2*E495/Data!P$504</f>
        <v>9522.158998966403</v>
      </c>
      <c r="I495" s="4">
        <f t="shared" si="8"/>
        <v>477.8410010335974</v>
      </c>
    </row>
    <row r="496" spans="1:9" ht="15">
      <c r="A496" s="1">
        <f>Data!A499</f>
        <v>495</v>
      </c>
      <c r="B496" s="3">
        <f>Data!D$504*Data!D499/Data!D498</f>
        <v>10574.201791804335</v>
      </c>
      <c r="C496" s="3">
        <f>Data!H$504*Data!H499/Data!H498</f>
        <v>9495.783346156288</v>
      </c>
      <c r="D496" s="3">
        <f>Data!L$504*Data!L499/Data!L498</f>
        <v>6099.845411939951</v>
      </c>
      <c r="E496" s="3">
        <f>Data!P$504*Data!P499/Data!P498</f>
        <v>114.33591418003729</v>
      </c>
      <c r="G496" s="4">
        <f>$L$2*B496/Data!D$504+$M$2*C496/Data!H$504+$N$2*D496/Data!L$504+$O$2*E496/Data!P$504</f>
        <v>9815.550370642139</v>
      </c>
      <c r="I496" s="4">
        <f t="shared" si="8"/>
        <v>184.44962935786134</v>
      </c>
    </row>
    <row r="497" spans="1:9" ht="15">
      <c r="A497" s="1">
        <f>Data!A500</f>
        <v>496</v>
      </c>
      <c r="B497" s="3">
        <f>Data!D$504*Data!D500/Data!D499</f>
        <v>11448.027963327759</v>
      </c>
      <c r="C497" s="3">
        <f>Data!H$504*Data!H500/Data!H499</f>
        <v>9662.992580895097</v>
      </c>
      <c r="D497" s="3">
        <f>Data!L$504*Data!L500/Data!L499</f>
        <v>6214.282488154481</v>
      </c>
      <c r="E497" s="3">
        <f>Data!P$504*Data!P500/Data!P499</f>
        <v>110.1841367790651</v>
      </c>
      <c r="G497" s="4">
        <f>$L$2*B497/Data!D$504+$M$2*C497/Data!H$504+$N$2*D497/Data!L$504+$O$2*E497/Data!P$504</f>
        <v>10129.780585226028</v>
      </c>
      <c r="I497" s="4">
        <f t="shared" si="8"/>
        <v>-129.78058522602805</v>
      </c>
    </row>
    <row r="498" spans="1:9" ht="15">
      <c r="A498" s="1">
        <f>Data!A501</f>
        <v>497</v>
      </c>
      <c r="B498" s="3">
        <f>Data!D$504*Data!D501/Data!D500</f>
        <v>11390.889306904277</v>
      </c>
      <c r="C498" s="3">
        <f>Data!H$504*Data!H501/Data!H500</f>
        <v>10525.30543629393</v>
      </c>
      <c r="D498" s="3">
        <f>Data!L$504*Data!L501/Data!L500</f>
        <v>6789.019027949175</v>
      </c>
      <c r="E498" s="3">
        <f>Data!P$504*Data!P501/Data!P500</f>
        <v>114.95548545360636</v>
      </c>
      <c r="G498" s="4">
        <f>$L$2*B498/Data!D$504+$M$2*C498/Data!H$504+$N$2*D498/Data!L$504+$O$2*E498/Data!P$504</f>
        <v>10555.795411414247</v>
      </c>
      <c r="I498" s="4">
        <f t="shared" si="8"/>
        <v>-555.7954114142467</v>
      </c>
    </row>
    <row r="499" spans="1:9" ht="15">
      <c r="A499" s="1">
        <f>Data!A502</f>
        <v>498</v>
      </c>
      <c r="B499" s="3">
        <f>Data!D$504*Data!D502/Data!D501</f>
        <v>10661.301821970348</v>
      </c>
      <c r="C499" s="3">
        <f>Data!H$504*Data!H502/Data!H501</f>
        <v>9523.211125339083</v>
      </c>
      <c r="D499" s="3">
        <f>Data!L$504*Data!L502/Data!L501</f>
        <v>6152.571267773762</v>
      </c>
      <c r="E499" s="3">
        <f>Data!P$504*Data!P502/Data!P501</f>
        <v>114.44992134209765</v>
      </c>
      <c r="G499" s="4">
        <f>$L$2*B499/Data!D$504+$M$2*C499/Data!H$504+$N$2*D499/Data!L$504+$O$2*E499/Data!P$504</f>
        <v>9866.255623815703</v>
      </c>
      <c r="I499" s="4">
        <f t="shared" si="8"/>
        <v>133.74437618429693</v>
      </c>
    </row>
    <row r="500" spans="1:9" ht="15">
      <c r="A500" s="1">
        <f>Data!A503</f>
        <v>499</v>
      </c>
      <c r="B500" s="3">
        <f>Data!D$504*Data!D503/Data!D502</f>
        <v>10831.42982874427</v>
      </c>
      <c r="C500" s="3">
        <f>Data!H$504*Data!H503/Data!H502</f>
        <v>9383.48802745464</v>
      </c>
      <c r="D500" s="3">
        <f>Data!L$504*Data!L503/Data!L502</f>
        <v>6051.936484097546</v>
      </c>
      <c r="E500" s="3">
        <f>Data!P$504*Data!P503/Data!P502</f>
        <v>113.84983632081834</v>
      </c>
      <c r="G500" s="4">
        <f>$L$2*B500/Data!D$504+$M$2*C500/Data!H$504+$N$2*D500/Data!L$504+$O$2*E500/Data!P$504</f>
        <v>9857.464505567943</v>
      </c>
      <c r="I500" s="4">
        <f t="shared" si="8"/>
        <v>142.53549443205702</v>
      </c>
    </row>
    <row r="501" spans="1:9" ht="15">
      <c r="A501" s="1">
        <f>Data!A504</f>
        <v>500</v>
      </c>
      <c r="B501" s="3">
        <f>Data!D$504*Data!D504/Data!D503</f>
        <v>11222.531068204933</v>
      </c>
      <c r="C501" s="3">
        <f>Data!H$504*Data!H504/Data!H503</f>
        <v>9763.97407893978</v>
      </c>
      <c r="D501" s="3">
        <f>Data!L$504*Data!L504/Data!L503</f>
        <v>6371.449807079326</v>
      </c>
      <c r="E501" s="3">
        <f>Data!P$504*Data!P504/Data!P503</f>
        <v>111.40194644849787</v>
      </c>
      <c r="G501" s="4">
        <f>$L$2*B501/Data!D$504+$M$2*C501/Data!H$504+$N$2*D501/Data!L$504+$O$2*E501/Data!P$504</f>
        <v>10126.438967187263</v>
      </c>
      <c r="I501" s="4">
        <f t="shared" si="8"/>
        <v>-126.43896718726319</v>
      </c>
    </row>
    <row r="503" spans="8:10" ht="15">
      <c r="H503" s="4" t="s">
        <v>8</v>
      </c>
      <c r="I503"/>
      <c r="J503" s="4">
        <f>AVERAGE(I2:I501)</f>
        <v>0.870096135624095</v>
      </c>
    </row>
    <row r="504" spans="8:10" ht="15">
      <c r="H504" s="4" t="s">
        <v>9</v>
      </c>
      <c r="I504"/>
      <c r="J504" s="4">
        <f>STDEV(I2:I501)</f>
        <v>93.69840806965706</v>
      </c>
    </row>
    <row r="505" spans="8:10" ht="15">
      <c r="H505" s="4" t="s">
        <v>10</v>
      </c>
      <c r="I505"/>
      <c r="J505" s="4">
        <f>SKEW(I2:I501)</f>
        <v>-0.08217957358434941</v>
      </c>
    </row>
    <row r="506" spans="8:10" ht="15">
      <c r="H506" s="4" t="s">
        <v>11</v>
      </c>
      <c r="I506"/>
      <c r="J506" s="4">
        <f>KURT(I2:I501)</f>
        <v>4.219704752855833</v>
      </c>
    </row>
    <row r="507" ht="15">
      <c r="I507"/>
    </row>
    <row r="508" spans="8:10" ht="15">
      <c r="H508" s="4" t="s">
        <v>19</v>
      </c>
      <c r="I508"/>
      <c r="J508" s="4">
        <f>NORMINV(0.99,J503,J504)</f>
        <v>218.84518854948197</v>
      </c>
    </row>
    <row r="509" spans="8:10" ht="15">
      <c r="H509" s="4" t="s">
        <v>17</v>
      </c>
      <c r="I509"/>
      <c r="J509" s="6">
        <f>NORMDIST(J508,J503,J504,FALSE)</f>
        <v>0.0002844460514595339</v>
      </c>
    </row>
    <row r="510" spans="8:10" ht="15">
      <c r="H510" s="4" t="s">
        <v>18</v>
      </c>
      <c r="I510"/>
      <c r="J510" s="4">
        <f>(1/J509)*SQRT(0.01*0.99/500)</f>
        <v>15.643455303475806</v>
      </c>
    </row>
  </sheetData>
  <sheetProtection/>
  <printOptions/>
  <pageMargins left="0.7" right="0.7" top="0.75" bottom="0.75" header="0.3" footer="0.3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0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9.140625" style="1" customWidth="1"/>
    <col min="2" max="2" width="9.57421875" style="4" bestFit="1" customWidth="1"/>
  </cols>
  <sheetData>
    <row r="1" spans="1:2" ht="15">
      <c r="A1" s="1" t="s">
        <v>2</v>
      </c>
      <c r="B1" s="4" t="s">
        <v>7</v>
      </c>
    </row>
    <row r="2" spans="1:2" ht="15">
      <c r="A2" s="1">
        <v>494</v>
      </c>
      <c r="B2" s="4">
        <v>477.8410010335956</v>
      </c>
    </row>
    <row r="3" spans="1:2" ht="15">
      <c r="A3" s="1">
        <v>339</v>
      </c>
      <c r="B3" s="4">
        <v>345.43507527311704</v>
      </c>
    </row>
    <row r="4" spans="1:2" ht="15">
      <c r="A4" s="1">
        <v>349</v>
      </c>
      <c r="B4" s="4">
        <v>282.20384520461266</v>
      </c>
    </row>
    <row r="5" spans="1:2" ht="15">
      <c r="A5" s="1">
        <v>329</v>
      </c>
      <c r="B5" s="4">
        <v>277.0412940352653</v>
      </c>
    </row>
    <row r="6" spans="1:4" ht="15">
      <c r="A6" s="1">
        <v>487</v>
      </c>
      <c r="B6" s="4">
        <v>253.3849560997951</v>
      </c>
      <c r="D6" s="4">
        <f>AVERAGE(B2:B6)</f>
        <v>327.1812343292771</v>
      </c>
    </row>
    <row r="7" spans="1:2" ht="15">
      <c r="A7" s="1">
        <v>227</v>
      </c>
      <c r="B7" s="4">
        <v>217.973958979097</v>
      </c>
    </row>
    <row r="8" spans="1:2" ht="15">
      <c r="A8" s="1">
        <v>131</v>
      </c>
      <c r="B8" s="4">
        <v>202.25553909110386</v>
      </c>
    </row>
    <row r="9" spans="1:2" ht="15">
      <c r="A9" s="1">
        <v>238</v>
      </c>
      <c r="B9" s="4">
        <v>201.38921638536704</v>
      </c>
    </row>
    <row r="10" spans="1:2" ht="15">
      <c r="A10" s="1">
        <v>473</v>
      </c>
      <c r="B10" s="4">
        <v>191.26906641746427</v>
      </c>
    </row>
    <row r="11" spans="1:2" ht="15">
      <c r="A11" s="1">
        <v>306</v>
      </c>
      <c r="B11" s="4">
        <v>191.0496574870558</v>
      </c>
    </row>
    <row r="12" spans="1:2" ht="15">
      <c r="A12" s="1">
        <v>477</v>
      </c>
      <c r="B12" s="4">
        <v>185.1269493639793</v>
      </c>
    </row>
    <row r="13" spans="1:2" ht="15">
      <c r="A13" s="1">
        <v>495</v>
      </c>
      <c r="B13" s="4">
        <v>184.44962935786134</v>
      </c>
    </row>
    <row r="14" spans="1:2" ht="15">
      <c r="A14" s="1">
        <v>376</v>
      </c>
      <c r="B14" s="4">
        <v>182.70721906115796</v>
      </c>
    </row>
    <row r="15" spans="1:2" ht="15">
      <c r="A15" s="1">
        <v>237</v>
      </c>
      <c r="B15" s="4">
        <v>180.10475010029404</v>
      </c>
    </row>
    <row r="16" spans="1:2" ht="15">
      <c r="A16" s="1">
        <v>365</v>
      </c>
      <c r="B16" s="4">
        <v>172.22374096282692</v>
      </c>
    </row>
    <row r="17" spans="1:2" ht="15">
      <c r="A17" s="1">
        <v>283</v>
      </c>
      <c r="B17" s="4">
        <v>172.211945658295</v>
      </c>
    </row>
    <row r="18" spans="1:2" ht="15">
      <c r="A18" s="1">
        <v>378</v>
      </c>
      <c r="B18" s="4">
        <v>167.1041807229958</v>
      </c>
    </row>
    <row r="19" spans="1:2" ht="15">
      <c r="A19" s="1">
        <v>320</v>
      </c>
      <c r="B19" s="4">
        <v>167.06585266724323</v>
      </c>
    </row>
    <row r="20" spans="1:2" ht="15">
      <c r="A20" s="1">
        <v>242</v>
      </c>
      <c r="B20" s="4">
        <v>166.7997110495944</v>
      </c>
    </row>
    <row r="21" spans="1:2" ht="15">
      <c r="A21" s="1">
        <v>322</v>
      </c>
      <c r="B21" s="4">
        <v>166.5165397828132</v>
      </c>
    </row>
    <row r="22" spans="1:2" ht="15">
      <c r="A22" s="1">
        <v>441</v>
      </c>
      <c r="B22" s="4">
        <v>164.07487392111034</v>
      </c>
    </row>
    <row r="23" spans="1:2" ht="15">
      <c r="A23" s="1">
        <v>304</v>
      </c>
      <c r="B23" s="4">
        <v>160.77775746024417</v>
      </c>
    </row>
    <row r="24" spans="1:2" ht="15">
      <c r="A24" s="1">
        <v>292</v>
      </c>
      <c r="B24" s="4">
        <v>157.5969715213596</v>
      </c>
    </row>
    <row r="25" spans="1:2" ht="15">
      <c r="A25" s="1">
        <v>485</v>
      </c>
      <c r="B25" s="4">
        <v>156.82985649326474</v>
      </c>
    </row>
    <row r="26" spans="1:2" ht="15">
      <c r="A26" s="1">
        <v>490</v>
      </c>
      <c r="B26" s="4">
        <v>156.51117493912352</v>
      </c>
    </row>
    <row r="27" spans="1:2" ht="15">
      <c r="A27" s="1">
        <v>249</v>
      </c>
      <c r="B27" s="4">
        <v>152.98155537234743</v>
      </c>
    </row>
    <row r="28" spans="1:2" ht="15">
      <c r="A28" s="1">
        <v>370</v>
      </c>
      <c r="B28" s="4">
        <v>152.585395017084</v>
      </c>
    </row>
    <row r="29" spans="1:2" ht="15">
      <c r="A29" s="1">
        <v>228</v>
      </c>
      <c r="B29" s="4">
        <v>151.05667825214914</v>
      </c>
    </row>
    <row r="30" spans="1:2" ht="15">
      <c r="A30" s="1">
        <v>336</v>
      </c>
      <c r="B30" s="4">
        <v>145.72147568348373</v>
      </c>
    </row>
    <row r="31" spans="1:2" ht="15">
      <c r="A31" s="1">
        <v>499</v>
      </c>
      <c r="B31" s="4">
        <v>142.53549443205884</v>
      </c>
    </row>
    <row r="32" spans="1:2" ht="15">
      <c r="A32" s="1">
        <v>135</v>
      </c>
      <c r="B32" s="4">
        <v>139.73733091412578</v>
      </c>
    </row>
    <row r="33" spans="1:2" ht="15">
      <c r="A33" s="1">
        <v>437</v>
      </c>
      <c r="B33" s="4">
        <v>136.98427225466185</v>
      </c>
    </row>
    <row r="34" spans="1:2" ht="15">
      <c r="A34" s="1">
        <v>408</v>
      </c>
      <c r="B34" s="4">
        <v>136.62167548815887</v>
      </c>
    </row>
    <row r="35" spans="1:2" ht="15">
      <c r="A35" s="1">
        <v>256</v>
      </c>
      <c r="B35" s="4">
        <v>133.9162423955786</v>
      </c>
    </row>
    <row r="36" spans="1:2" ht="15">
      <c r="A36" s="1">
        <v>459</v>
      </c>
      <c r="B36" s="4">
        <v>133.87470779802788</v>
      </c>
    </row>
    <row r="37" spans="1:2" ht="15">
      <c r="A37" s="1">
        <v>498</v>
      </c>
      <c r="B37" s="4">
        <v>133.7443761842951</v>
      </c>
    </row>
    <row r="38" spans="1:2" ht="15">
      <c r="A38" s="1">
        <v>366</v>
      </c>
      <c r="B38" s="4">
        <v>131.2871219465178</v>
      </c>
    </row>
    <row r="39" spans="1:2" ht="15">
      <c r="A39" s="1">
        <v>415</v>
      </c>
      <c r="B39" s="4">
        <v>131.03039933957552</v>
      </c>
    </row>
    <row r="40" spans="1:2" ht="15">
      <c r="A40" s="1">
        <v>375</v>
      </c>
      <c r="B40" s="4">
        <v>129.24069165022775</v>
      </c>
    </row>
    <row r="41" spans="1:2" ht="15">
      <c r="A41" s="1">
        <v>298</v>
      </c>
      <c r="B41" s="4">
        <v>128.27438934693782</v>
      </c>
    </row>
    <row r="42" spans="1:2" ht="15">
      <c r="A42" s="1">
        <v>241</v>
      </c>
      <c r="B42" s="4">
        <v>127.92112130559872</v>
      </c>
    </row>
    <row r="43" spans="1:2" ht="15">
      <c r="A43" s="1">
        <v>142</v>
      </c>
      <c r="B43" s="4">
        <v>127.69298705638721</v>
      </c>
    </row>
    <row r="44" spans="1:2" ht="15">
      <c r="A44" s="1">
        <v>429</v>
      </c>
      <c r="B44" s="4">
        <v>125.46235599386819</v>
      </c>
    </row>
    <row r="45" spans="1:2" ht="15">
      <c r="A45" s="1">
        <v>98</v>
      </c>
      <c r="B45" s="4">
        <v>124.43121451282605</v>
      </c>
    </row>
    <row r="46" spans="1:2" ht="15">
      <c r="A46" s="1">
        <v>481</v>
      </c>
      <c r="B46" s="4">
        <v>123.34256543068841</v>
      </c>
    </row>
    <row r="47" spans="1:2" ht="15">
      <c r="A47" s="1">
        <v>488</v>
      </c>
      <c r="B47" s="4">
        <v>123.09993354946528</v>
      </c>
    </row>
    <row r="48" spans="1:2" ht="15">
      <c r="A48" s="1">
        <v>451</v>
      </c>
      <c r="B48" s="4">
        <v>123.04408139780935</v>
      </c>
    </row>
    <row r="49" spans="1:2" ht="15">
      <c r="A49" s="1">
        <v>240</v>
      </c>
      <c r="B49" s="4">
        <v>122.93748785324169</v>
      </c>
    </row>
    <row r="50" spans="1:2" ht="15">
      <c r="A50" s="1">
        <v>141</v>
      </c>
      <c r="B50" s="4">
        <v>122.608223349529</v>
      </c>
    </row>
    <row r="51" spans="1:2" ht="15">
      <c r="A51" s="1">
        <v>296</v>
      </c>
      <c r="B51" s="4">
        <v>121.03198824976243</v>
      </c>
    </row>
    <row r="52" spans="1:2" ht="15">
      <c r="A52" s="1">
        <v>427</v>
      </c>
      <c r="B52" s="4">
        <v>121.01042413684809</v>
      </c>
    </row>
    <row r="53" spans="1:2" ht="15">
      <c r="A53" s="1">
        <v>469</v>
      </c>
      <c r="B53" s="4">
        <v>120.23273209612671</v>
      </c>
    </row>
    <row r="54" spans="1:2" ht="15">
      <c r="A54" s="1">
        <v>358</v>
      </c>
      <c r="B54" s="4">
        <v>119.18281433402262</v>
      </c>
    </row>
    <row r="55" spans="1:2" ht="15">
      <c r="A55" s="1">
        <v>445</v>
      </c>
      <c r="B55" s="4">
        <v>118.11657607364032</v>
      </c>
    </row>
    <row r="56" spans="1:2" ht="15">
      <c r="A56" s="1">
        <v>21</v>
      </c>
      <c r="B56" s="4">
        <v>118.08934495997528</v>
      </c>
    </row>
    <row r="57" spans="1:2" ht="15">
      <c r="A57" s="1">
        <v>302</v>
      </c>
      <c r="B57" s="4">
        <v>117.99525083352819</v>
      </c>
    </row>
    <row r="58" spans="1:2" ht="15">
      <c r="A58" s="1">
        <v>225</v>
      </c>
      <c r="B58" s="4">
        <v>117.81808259283571</v>
      </c>
    </row>
    <row r="59" spans="1:2" ht="15">
      <c r="A59" s="1">
        <v>334</v>
      </c>
      <c r="B59" s="4">
        <v>117.38142640046135</v>
      </c>
    </row>
    <row r="60" spans="1:2" ht="15">
      <c r="A60" s="1">
        <v>132</v>
      </c>
      <c r="B60" s="4">
        <v>113.97078774600232</v>
      </c>
    </row>
    <row r="61" spans="1:2" ht="15">
      <c r="A61" s="1">
        <v>465</v>
      </c>
      <c r="B61" s="4">
        <v>113.09410090882193</v>
      </c>
    </row>
    <row r="62" spans="1:2" ht="15">
      <c r="A62" s="1">
        <v>371</v>
      </c>
      <c r="B62" s="4">
        <v>112.44478436864847</v>
      </c>
    </row>
    <row r="63" spans="1:2" ht="15">
      <c r="A63" s="1">
        <v>254</v>
      </c>
      <c r="B63" s="4">
        <v>112.42275590583085</v>
      </c>
    </row>
    <row r="64" spans="1:2" ht="15">
      <c r="A64" s="1">
        <v>233</v>
      </c>
      <c r="B64" s="4">
        <v>108.81012583367374</v>
      </c>
    </row>
    <row r="65" spans="1:2" ht="15">
      <c r="A65" s="1">
        <v>194</v>
      </c>
      <c r="B65" s="4">
        <v>106.08073291957953</v>
      </c>
    </row>
    <row r="66" spans="1:2" ht="15">
      <c r="A66" s="1">
        <v>350</v>
      </c>
      <c r="B66" s="4">
        <v>105.6521002049194</v>
      </c>
    </row>
    <row r="67" spans="1:2" ht="15">
      <c r="A67" s="1">
        <v>364</v>
      </c>
      <c r="B67" s="4">
        <v>104.8980608319307</v>
      </c>
    </row>
    <row r="68" spans="1:2" ht="15">
      <c r="A68" s="1">
        <v>472</v>
      </c>
      <c r="B68" s="4">
        <v>103.14199662658939</v>
      </c>
    </row>
    <row r="69" spans="1:2" ht="15">
      <c r="A69" s="1">
        <v>453</v>
      </c>
      <c r="B69" s="4">
        <v>102.16532099117103</v>
      </c>
    </row>
    <row r="70" spans="1:2" ht="15">
      <c r="A70" s="1">
        <v>20</v>
      </c>
      <c r="B70" s="4">
        <v>101.20088325966572</v>
      </c>
    </row>
    <row r="71" spans="1:2" ht="15">
      <c r="A71" s="1">
        <v>461</v>
      </c>
      <c r="B71" s="4">
        <v>100.80099496688126</v>
      </c>
    </row>
    <row r="72" spans="1:2" ht="15">
      <c r="A72" s="1">
        <v>351</v>
      </c>
      <c r="B72" s="4">
        <v>100.48137997735466</v>
      </c>
    </row>
    <row r="73" spans="1:2" ht="15">
      <c r="A73" s="1">
        <v>193</v>
      </c>
      <c r="B73" s="4">
        <v>99.96607718192536</v>
      </c>
    </row>
    <row r="74" spans="1:2" ht="15">
      <c r="A74" s="1">
        <v>175</v>
      </c>
      <c r="B74" s="4">
        <v>99.58827016330724</v>
      </c>
    </row>
    <row r="75" spans="1:2" ht="15">
      <c r="A75" s="1">
        <v>318</v>
      </c>
      <c r="B75" s="4">
        <v>98.37258188413944</v>
      </c>
    </row>
    <row r="76" spans="1:2" ht="15">
      <c r="A76" s="1">
        <v>321</v>
      </c>
      <c r="B76" s="4">
        <v>97.34824603116067</v>
      </c>
    </row>
    <row r="77" spans="1:2" ht="15">
      <c r="A77" s="1">
        <v>335</v>
      </c>
      <c r="B77" s="4">
        <v>96.3858171690863</v>
      </c>
    </row>
    <row r="78" spans="1:2" ht="15">
      <c r="A78" s="1">
        <v>284</v>
      </c>
      <c r="B78" s="4">
        <v>95.03802566194827</v>
      </c>
    </row>
    <row r="79" spans="1:2" ht="15">
      <c r="A79" s="1">
        <v>416</v>
      </c>
      <c r="B79" s="4">
        <v>93.60142517443819</v>
      </c>
    </row>
    <row r="80" spans="1:2" ht="15">
      <c r="A80" s="1">
        <v>389</v>
      </c>
      <c r="B80" s="4">
        <v>93.09916392486411</v>
      </c>
    </row>
    <row r="81" spans="1:2" ht="15">
      <c r="A81" s="1">
        <v>430</v>
      </c>
      <c r="B81" s="4">
        <v>90.56743025693322</v>
      </c>
    </row>
    <row r="82" spans="1:2" ht="15">
      <c r="A82" s="1">
        <v>418</v>
      </c>
      <c r="B82" s="4">
        <v>90.53342723926471</v>
      </c>
    </row>
    <row r="83" spans="1:2" ht="15">
      <c r="A83" s="1">
        <v>444</v>
      </c>
      <c r="B83" s="4">
        <v>88.54557582446614</v>
      </c>
    </row>
    <row r="84" spans="1:2" ht="15">
      <c r="A84" s="1">
        <v>299</v>
      </c>
      <c r="B84" s="4">
        <v>86.96428468583872</v>
      </c>
    </row>
    <row r="85" spans="1:2" ht="15">
      <c r="A85" s="1">
        <v>466</v>
      </c>
      <c r="B85" s="4">
        <v>84.35965017844501</v>
      </c>
    </row>
    <row r="86" spans="1:2" ht="15">
      <c r="A86" s="1">
        <v>435</v>
      </c>
      <c r="B86" s="4">
        <v>82.77122127840994</v>
      </c>
    </row>
    <row r="87" spans="1:2" ht="15">
      <c r="A87" s="1">
        <v>134</v>
      </c>
      <c r="B87" s="4">
        <v>81.94232641974122</v>
      </c>
    </row>
    <row r="88" spans="1:2" ht="15">
      <c r="A88" s="1">
        <v>392</v>
      </c>
      <c r="B88" s="4">
        <v>81.90979314295328</v>
      </c>
    </row>
    <row r="89" spans="1:2" ht="15">
      <c r="A89" s="1">
        <v>294</v>
      </c>
      <c r="B89" s="4">
        <v>81.74057500199342</v>
      </c>
    </row>
    <row r="90" spans="1:2" ht="15">
      <c r="A90" s="1">
        <v>406</v>
      </c>
      <c r="B90" s="4">
        <v>81.16255787048067</v>
      </c>
    </row>
    <row r="91" spans="1:2" ht="15">
      <c r="A91" s="1">
        <v>393</v>
      </c>
      <c r="B91" s="4">
        <v>80.53876630713421</v>
      </c>
    </row>
    <row r="92" spans="1:2" ht="15">
      <c r="A92" s="1">
        <v>486</v>
      </c>
      <c r="B92" s="4">
        <v>79.35322028154405</v>
      </c>
    </row>
    <row r="93" spans="1:2" ht="15">
      <c r="A93" s="1">
        <v>337</v>
      </c>
      <c r="B93" s="4">
        <v>77.7345429786601</v>
      </c>
    </row>
    <row r="94" spans="1:2" ht="15">
      <c r="A94" s="1">
        <v>313</v>
      </c>
      <c r="B94" s="4">
        <v>77.6971183570422</v>
      </c>
    </row>
    <row r="95" spans="1:2" ht="15">
      <c r="A95" s="1">
        <v>221</v>
      </c>
      <c r="B95" s="4">
        <v>76.82702319780765</v>
      </c>
    </row>
    <row r="96" spans="1:2" ht="15">
      <c r="A96" s="1">
        <v>74</v>
      </c>
      <c r="B96" s="4">
        <v>76.72656918789289</v>
      </c>
    </row>
    <row r="97" spans="1:2" ht="15">
      <c r="A97" s="1">
        <v>345</v>
      </c>
      <c r="B97" s="4">
        <v>74.99333012319403</v>
      </c>
    </row>
    <row r="98" spans="1:2" ht="15">
      <c r="A98" s="1">
        <v>331</v>
      </c>
      <c r="B98" s="4">
        <v>74.73699864125956</v>
      </c>
    </row>
    <row r="99" spans="1:2" ht="15">
      <c r="A99" s="1">
        <v>205</v>
      </c>
      <c r="B99" s="4">
        <v>74.37611076831308</v>
      </c>
    </row>
    <row r="100" spans="1:2" ht="15">
      <c r="A100" s="1">
        <v>356</v>
      </c>
      <c r="B100" s="4">
        <v>73.18180220491013</v>
      </c>
    </row>
    <row r="101" spans="1:2" ht="15">
      <c r="A101" s="1">
        <v>127</v>
      </c>
      <c r="B101" s="4">
        <v>70.76017217429398</v>
      </c>
    </row>
    <row r="102" spans="1:2" ht="15">
      <c r="A102" s="1">
        <v>23</v>
      </c>
      <c r="B102" s="4">
        <v>70.54522281382378</v>
      </c>
    </row>
    <row r="103" spans="1:2" ht="15">
      <c r="A103" s="1">
        <v>280</v>
      </c>
      <c r="B103" s="4">
        <v>70.03167735878014</v>
      </c>
    </row>
    <row r="104" spans="1:2" ht="15">
      <c r="A104" s="1">
        <v>185</v>
      </c>
      <c r="B104" s="4">
        <v>69.84381775511429</v>
      </c>
    </row>
    <row r="105" spans="1:2" ht="15">
      <c r="A105" s="1">
        <v>197</v>
      </c>
      <c r="B105" s="4">
        <v>68.742833969196</v>
      </c>
    </row>
    <row r="106" spans="1:2" ht="15">
      <c r="A106" s="1">
        <v>464</v>
      </c>
      <c r="B106" s="4">
        <v>68.61910482267194</v>
      </c>
    </row>
    <row r="107" spans="1:2" ht="15">
      <c r="A107" s="1">
        <v>423</v>
      </c>
      <c r="B107" s="4">
        <v>66.85911774664237</v>
      </c>
    </row>
    <row r="108" spans="1:2" ht="15">
      <c r="A108" s="1">
        <v>257</v>
      </c>
      <c r="B108" s="4">
        <v>65.94946242095648</v>
      </c>
    </row>
    <row r="109" spans="1:2" ht="15">
      <c r="A109" s="1">
        <v>100</v>
      </c>
      <c r="B109" s="4">
        <v>65.27459359312161</v>
      </c>
    </row>
    <row r="110" spans="1:2" ht="15">
      <c r="A110" s="1">
        <v>111</v>
      </c>
      <c r="B110" s="4">
        <v>64.89940657454645</v>
      </c>
    </row>
    <row r="111" spans="1:2" ht="15">
      <c r="A111" s="1">
        <v>231</v>
      </c>
      <c r="B111" s="4">
        <v>63.47098638271382</v>
      </c>
    </row>
    <row r="112" spans="1:2" ht="15">
      <c r="A112" s="1">
        <v>31</v>
      </c>
      <c r="B112" s="4">
        <v>62.82087885802321</v>
      </c>
    </row>
    <row r="113" spans="1:2" ht="15">
      <c r="A113" s="1">
        <v>110</v>
      </c>
      <c r="B113" s="4">
        <v>60.56765186127814</v>
      </c>
    </row>
    <row r="114" spans="1:2" ht="15">
      <c r="A114" s="1">
        <v>338</v>
      </c>
      <c r="B114" s="4">
        <v>59.425550734591525</v>
      </c>
    </row>
    <row r="115" spans="1:2" ht="15">
      <c r="A115" s="1">
        <v>133</v>
      </c>
      <c r="B115" s="4">
        <v>59.06638542447763</v>
      </c>
    </row>
    <row r="116" spans="1:2" ht="15">
      <c r="A116" s="1">
        <v>223</v>
      </c>
      <c r="B116" s="4">
        <v>58.904445030450006</v>
      </c>
    </row>
    <row r="117" spans="1:2" ht="15">
      <c r="A117" s="1">
        <v>279</v>
      </c>
      <c r="B117" s="4">
        <v>58.06620083491907</v>
      </c>
    </row>
    <row r="118" spans="1:2" ht="15">
      <c r="A118" s="1">
        <v>374</v>
      </c>
      <c r="B118" s="4">
        <v>57.55106887550937</v>
      </c>
    </row>
    <row r="119" spans="1:2" ht="15">
      <c r="A119" s="1">
        <v>324</v>
      </c>
      <c r="B119" s="4">
        <v>56.14311105531306</v>
      </c>
    </row>
    <row r="120" spans="1:2" ht="15">
      <c r="A120" s="1">
        <v>216</v>
      </c>
      <c r="B120" s="4">
        <v>55.45902298687179</v>
      </c>
    </row>
    <row r="121" spans="1:2" ht="15">
      <c r="A121" s="1">
        <v>293</v>
      </c>
      <c r="B121" s="4">
        <v>55.26732600917239</v>
      </c>
    </row>
    <row r="122" spans="1:2" ht="15">
      <c r="A122" s="1">
        <v>442</v>
      </c>
      <c r="B122" s="4">
        <v>54.54671586387121</v>
      </c>
    </row>
    <row r="123" spans="1:2" ht="15">
      <c r="A123" s="1">
        <v>404</v>
      </c>
      <c r="B123" s="4">
        <v>53.86851529029809</v>
      </c>
    </row>
    <row r="124" spans="1:2" ht="15">
      <c r="A124" s="1">
        <v>3</v>
      </c>
      <c r="B124" s="4">
        <v>53.26405916231124</v>
      </c>
    </row>
    <row r="125" spans="1:2" ht="15">
      <c r="A125" s="1">
        <v>450</v>
      </c>
      <c r="B125" s="4">
        <v>52.83443932377486</v>
      </c>
    </row>
    <row r="126" spans="1:2" ht="15">
      <c r="A126" s="1">
        <v>120</v>
      </c>
      <c r="B126" s="4">
        <v>51.672309483385106</v>
      </c>
    </row>
    <row r="127" spans="1:2" ht="15">
      <c r="A127" s="1">
        <v>41</v>
      </c>
      <c r="B127" s="4">
        <v>51.42113813609467</v>
      </c>
    </row>
    <row r="128" spans="1:2" ht="15">
      <c r="A128" s="1">
        <v>56</v>
      </c>
      <c r="B128" s="4">
        <v>51.26184421045218</v>
      </c>
    </row>
    <row r="129" spans="1:2" ht="15">
      <c r="A129" s="1">
        <v>70</v>
      </c>
      <c r="B129" s="4">
        <v>49.79943248336531</v>
      </c>
    </row>
    <row r="130" spans="1:2" ht="15">
      <c r="A130" s="1">
        <v>436</v>
      </c>
      <c r="B130" s="4">
        <v>48.38216298218322</v>
      </c>
    </row>
    <row r="131" spans="1:2" ht="15">
      <c r="A131" s="1">
        <v>399</v>
      </c>
      <c r="B131" s="4">
        <v>48.126874003788544</v>
      </c>
    </row>
    <row r="132" spans="1:2" ht="15">
      <c r="A132" s="1">
        <v>226</v>
      </c>
      <c r="B132" s="4">
        <v>47.24501821091326</v>
      </c>
    </row>
    <row r="133" spans="1:2" ht="15">
      <c r="A133" s="1">
        <v>491</v>
      </c>
      <c r="B133" s="4">
        <v>47.04877594446407</v>
      </c>
    </row>
    <row r="134" spans="1:2" ht="15">
      <c r="A134" s="1">
        <v>343</v>
      </c>
      <c r="B134" s="4">
        <v>46.519402504669415</v>
      </c>
    </row>
    <row r="135" spans="1:2" ht="15">
      <c r="A135" s="1">
        <v>297</v>
      </c>
      <c r="B135" s="4">
        <v>45.30601771561669</v>
      </c>
    </row>
    <row r="136" spans="1:2" ht="15">
      <c r="A136" s="1">
        <v>425</v>
      </c>
      <c r="B136" s="4">
        <v>44.835349503879115</v>
      </c>
    </row>
    <row r="137" spans="1:2" ht="15">
      <c r="A137" s="1">
        <v>290</v>
      </c>
      <c r="B137" s="4">
        <v>44.719708930526394</v>
      </c>
    </row>
    <row r="138" spans="1:2" ht="15">
      <c r="A138" s="1">
        <v>150</v>
      </c>
      <c r="B138" s="4">
        <v>43.4892432068591</v>
      </c>
    </row>
    <row r="139" spans="1:2" ht="15">
      <c r="A139" s="1">
        <v>303</v>
      </c>
      <c r="B139" s="4">
        <v>43.33057731370718</v>
      </c>
    </row>
    <row r="140" spans="1:2" ht="15">
      <c r="A140" s="1">
        <v>424</v>
      </c>
      <c r="B140" s="4">
        <v>42.77773107995381</v>
      </c>
    </row>
    <row r="141" spans="1:2" ht="15">
      <c r="A141" s="1">
        <v>431</v>
      </c>
      <c r="B141" s="4">
        <v>42.70689971975662</v>
      </c>
    </row>
    <row r="142" spans="1:2" ht="15">
      <c r="A142" s="1">
        <v>419</v>
      </c>
      <c r="B142" s="4">
        <v>42.37526669874751</v>
      </c>
    </row>
    <row r="143" spans="1:2" ht="15">
      <c r="A143" s="1">
        <v>12</v>
      </c>
      <c r="B143" s="4">
        <v>42.1000452355529</v>
      </c>
    </row>
    <row r="144" spans="1:2" ht="15">
      <c r="A144" s="1">
        <v>382</v>
      </c>
      <c r="B144" s="4">
        <v>41.649376522493185</v>
      </c>
    </row>
    <row r="145" spans="1:2" ht="15">
      <c r="A145" s="1">
        <v>369</v>
      </c>
      <c r="B145" s="4">
        <v>41.44472704799955</v>
      </c>
    </row>
    <row r="146" spans="1:2" ht="15">
      <c r="A146" s="1">
        <v>475</v>
      </c>
      <c r="B146" s="4">
        <v>40.12507415019354</v>
      </c>
    </row>
    <row r="147" spans="1:2" ht="15">
      <c r="A147" s="1">
        <v>165</v>
      </c>
      <c r="B147" s="4">
        <v>39.965420581183935</v>
      </c>
    </row>
    <row r="148" spans="1:2" ht="15">
      <c r="A148" s="1">
        <v>448</v>
      </c>
      <c r="B148" s="4">
        <v>39.412465563398655</v>
      </c>
    </row>
    <row r="149" spans="1:2" ht="15">
      <c r="A149" s="1">
        <v>63</v>
      </c>
      <c r="B149" s="4">
        <v>38.06411497586123</v>
      </c>
    </row>
    <row r="150" spans="1:2" ht="15">
      <c r="A150" s="1">
        <v>62</v>
      </c>
      <c r="B150" s="4">
        <v>37.96652151674789</v>
      </c>
    </row>
    <row r="151" spans="1:2" ht="15">
      <c r="A151" s="1">
        <v>428</v>
      </c>
      <c r="B151" s="4">
        <v>37.41425071967387</v>
      </c>
    </row>
    <row r="152" spans="1:2" ht="15">
      <c r="A152" s="1">
        <v>47</v>
      </c>
      <c r="B152" s="4">
        <v>36.33404620044166</v>
      </c>
    </row>
    <row r="153" spans="1:2" ht="15">
      <c r="A153" s="1">
        <v>367</v>
      </c>
      <c r="B153" s="4">
        <v>35.69083321193466</v>
      </c>
    </row>
    <row r="154" spans="1:2" ht="15">
      <c r="A154" s="1">
        <v>151</v>
      </c>
      <c r="B154" s="4">
        <v>35.54401670592597</v>
      </c>
    </row>
    <row r="155" spans="1:2" ht="15">
      <c r="A155" s="1">
        <v>93</v>
      </c>
      <c r="B155" s="4">
        <v>34.950311239830626</v>
      </c>
    </row>
    <row r="156" spans="1:2" ht="15">
      <c r="A156" s="1">
        <v>476</v>
      </c>
      <c r="B156" s="4">
        <v>34.43484385561533</v>
      </c>
    </row>
    <row r="157" spans="1:2" ht="15">
      <c r="A157" s="1">
        <v>14</v>
      </c>
      <c r="B157" s="4">
        <v>34.09705789608415</v>
      </c>
    </row>
    <row r="158" spans="1:2" ht="15">
      <c r="A158" s="1">
        <v>330</v>
      </c>
      <c r="B158" s="4">
        <v>32.90564005457054</v>
      </c>
    </row>
    <row r="159" spans="1:2" ht="15">
      <c r="A159" s="1">
        <v>438</v>
      </c>
      <c r="B159" s="4">
        <v>31.033680529881167</v>
      </c>
    </row>
    <row r="160" spans="1:2" ht="15">
      <c r="A160" s="1">
        <v>65</v>
      </c>
      <c r="B160" s="4">
        <v>30.414433623716832</v>
      </c>
    </row>
    <row r="161" spans="1:2" ht="15">
      <c r="A161" s="1">
        <v>312</v>
      </c>
      <c r="B161" s="4">
        <v>30.033040300642824</v>
      </c>
    </row>
    <row r="162" spans="1:2" ht="15">
      <c r="A162" s="1">
        <v>352</v>
      </c>
      <c r="B162" s="4">
        <v>29.71411308671668</v>
      </c>
    </row>
    <row r="163" spans="1:2" ht="15">
      <c r="A163" s="1">
        <v>203</v>
      </c>
      <c r="B163" s="4">
        <v>29.4999993688416</v>
      </c>
    </row>
    <row r="164" spans="1:2" ht="15">
      <c r="A164" s="1">
        <v>192</v>
      </c>
      <c r="B164" s="4">
        <v>29.49266289866864</v>
      </c>
    </row>
    <row r="165" spans="1:2" ht="15">
      <c r="A165" s="1">
        <v>107</v>
      </c>
      <c r="B165" s="4">
        <v>29.048133751541172</v>
      </c>
    </row>
    <row r="166" spans="1:2" ht="15">
      <c r="A166" s="1">
        <v>460</v>
      </c>
      <c r="B166" s="4">
        <v>28.760453568009325</v>
      </c>
    </row>
    <row r="167" spans="1:2" ht="15">
      <c r="A167" s="1">
        <v>390</v>
      </c>
      <c r="B167" s="4">
        <v>28.4079170097757</v>
      </c>
    </row>
    <row r="168" spans="1:2" ht="15">
      <c r="A168" s="1">
        <v>401</v>
      </c>
      <c r="B168" s="4">
        <v>28.132764101326757</v>
      </c>
    </row>
    <row r="169" spans="1:2" ht="15">
      <c r="A169" s="1">
        <v>159</v>
      </c>
      <c r="B169" s="4">
        <v>26.8147991783444</v>
      </c>
    </row>
    <row r="170" spans="1:2" ht="15">
      <c r="A170" s="1">
        <v>380</v>
      </c>
      <c r="B170" s="4">
        <v>26.56281327329816</v>
      </c>
    </row>
    <row r="171" spans="1:2" ht="15">
      <c r="A171" s="1">
        <v>92</v>
      </c>
      <c r="B171" s="4">
        <v>26.368146574946877</v>
      </c>
    </row>
    <row r="172" spans="1:2" ht="15">
      <c r="A172" s="1">
        <v>266</v>
      </c>
      <c r="B172" s="4">
        <v>25.301010824408877</v>
      </c>
    </row>
    <row r="173" spans="1:2" ht="15">
      <c r="A173" s="1">
        <v>447</v>
      </c>
      <c r="B173" s="4">
        <v>25.296383002289076</v>
      </c>
    </row>
    <row r="174" spans="1:2" ht="15">
      <c r="A174" s="1">
        <v>4</v>
      </c>
      <c r="B174" s="4">
        <v>25.139366356226674</v>
      </c>
    </row>
    <row r="175" spans="1:2" ht="15">
      <c r="A175" s="1">
        <v>27</v>
      </c>
      <c r="B175" s="4">
        <v>24.954395007904168</v>
      </c>
    </row>
    <row r="176" spans="1:2" ht="15">
      <c r="A176" s="1">
        <v>286</v>
      </c>
      <c r="B176" s="4">
        <v>24.87705939249099</v>
      </c>
    </row>
    <row r="177" spans="1:2" ht="15">
      <c r="A177" s="1">
        <v>96</v>
      </c>
      <c r="B177" s="4">
        <v>24.711204333267233</v>
      </c>
    </row>
    <row r="178" spans="1:2" ht="15">
      <c r="A178" s="1">
        <v>55</v>
      </c>
      <c r="B178" s="4">
        <v>23.88955789420652</v>
      </c>
    </row>
    <row r="179" spans="1:2" ht="15">
      <c r="A179" s="1">
        <v>167</v>
      </c>
      <c r="B179" s="4">
        <v>23.7252780445815</v>
      </c>
    </row>
    <row r="180" spans="1:2" ht="15">
      <c r="A180" s="1">
        <v>180</v>
      </c>
      <c r="B180" s="4">
        <v>23.406372812918562</v>
      </c>
    </row>
    <row r="181" spans="1:2" ht="15">
      <c r="A181" s="1">
        <v>89</v>
      </c>
      <c r="B181" s="4">
        <v>22.258024167100302</v>
      </c>
    </row>
    <row r="182" spans="1:2" ht="15">
      <c r="A182" s="1">
        <v>84</v>
      </c>
      <c r="B182" s="4">
        <v>22.230922941373137</v>
      </c>
    </row>
    <row r="183" spans="1:2" ht="15">
      <c r="A183" s="1">
        <v>149</v>
      </c>
      <c r="B183" s="4">
        <v>22.21413358224345</v>
      </c>
    </row>
    <row r="184" spans="1:2" ht="15">
      <c r="A184" s="1">
        <v>69</v>
      </c>
      <c r="B184" s="4">
        <v>21.56316278894883</v>
      </c>
    </row>
    <row r="185" spans="1:2" ht="15">
      <c r="A185" s="1">
        <v>59</v>
      </c>
      <c r="B185" s="4">
        <v>21.27436848421712</v>
      </c>
    </row>
    <row r="186" spans="1:2" ht="15">
      <c r="A186" s="1">
        <v>410</v>
      </c>
      <c r="B186" s="4">
        <v>21.248802490286835</v>
      </c>
    </row>
    <row r="187" spans="1:2" ht="15">
      <c r="A187" s="1">
        <v>36</v>
      </c>
      <c r="B187" s="4">
        <v>20.55059599701417</v>
      </c>
    </row>
    <row r="188" spans="1:2" ht="15">
      <c r="A188" s="1">
        <v>117</v>
      </c>
      <c r="B188" s="4">
        <v>18.897972272448897</v>
      </c>
    </row>
    <row r="189" spans="1:2" ht="15">
      <c r="A189" s="1">
        <v>333</v>
      </c>
      <c r="B189" s="4">
        <v>17.866682106339795</v>
      </c>
    </row>
    <row r="190" spans="1:2" ht="15">
      <c r="A190" s="1">
        <v>213</v>
      </c>
      <c r="B190" s="4">
        <v>17.295357949140453</v>
      </c>
    </row>
    <row r="191" spans="1:2" ht="15">
      <c r="A191" s="1">
        <v>332</v>
      </c>
      <c r="B191" s="4">
        <v>17.07332005070566</v>
      </c>
    </row>
    <row r="192" spans="1:2" ht="15">
      <c r="A192" s="1">
        <v>204</v>
      </c>
      <c r="B192" s="4">
        <v>16.81363384008182</v>
      </c>
    </row>
    <row r="193" spans="1:2" ht="15">
      <c r="A193" s="1">
        <v>381</v>
      </c>
      <c r="B193" s="4">
        <v>16.25494800312663</v>
      </c>
    </row>
    <row r="194" spans="1:2" ht="15">
      <c r="A194" s="1">
        <v>383</v>
      </c>
      <c r="B194" s="4">
        <v>16.193789463059147</v>
      </c>
    </row>
    <row r="195" spans="1:2" ht="15">
      <c r="A195" s="1">
        <v>73</v>
      </c>
      <c r="B195" s="4">
        <v>14.87273368410024</v>
      </c>
    </row>
    <row r="196" spans="1:2" ht="15">
      <c r="A196" s="1">
        <v>125</v>
      </c>
      <c r="B196" s="4">
        <v>14.348166850888447</v>
      </c>
    </row>
    <row r="197" spans="1:2" ht="15">
      <c r="A197" s="1">
        <v>492</v>
      </c>
      <c r="B197" s="4">
        <v>13.72391319587041</v>
      </c>
    </row>
    <row r="198" spans="1:2" ht="15">
      <c r="A198" s="1">
        <v>261</v>
      </c>
      <c r="B198" s="4">
        <v>13.678304442426452</v>
      </c>
    </row>
    <row r="199" spans="1:2" ht="15">
      <c r="A199" s="1">
        <v>195</v>
      </c>
      <c r="B199" s="4">
        <v>13.30309859872068</v>
      </c>
    </row>
    <row r="200" spans="1:2" ht="15">
      <c r="A200" s="1">
        <v>207</v>
      </c>
      <c r="B200" s="4">
        <v>12.763839065692082</v>
      </c>
    </row>
    <row r="201" spans="1:2" ht="15">
      <c r="A201" s="1">
        <v>13</v>
      </c>
      <c r="B201" s="4">
        <v>12.222645628822647</v>
      </c>
    </row>
    <row r="202" spans="1:2" ht="15">
      <c r="A202" s="1">
        <v>43</v>
      </c>
      <c r="B202" s="4">
        <v>10.29564697526257</v>
      </c>
    </row>
    <row r="203" spans="1:2" ht="15">
      <c r="A203" s="1">
        <v>144</v>
      </c>
      <c r="B203" s="4">
        <v>10.060692955694321</v>
      </c>
    </row>
    <row r="204" spans="1:2" ht="15">
      <c r="A204" s="1">
        <v>170</v>
      </c>
      <c r="B204" s="4">
        <v>9.861603239538454</v>
      </c>
    </row>
    <row r="205" spans="1:2" ht="15">
      <c r="A205" s="1">
        <v>439</v>
      </c>
      <c r="B205" s="4">
        <v>9.814375030366136</v>
      </c>
    </row>
    <row r="206" spans="1:2" ht="15">
      <c r="A206" s="1">
        <v>208</v>
      </c>
      <c r="B206" s="4">
        <v>9.77390610186194</v>
      </c>
    </row>
    <row r="207" spans="1:2" ht="15">
      <c r="A207" s="1">
        <v>153</v>
      </c>
      <c r="B207" s="4">
        <v>9.560846326947285</v>
      </c>
    </row>
    <row r="208" spans="1:2" ht="15">
      <c r="A208" s="1">
        <v>28</v>
      </c>
      <c r="B208" s="4">
        <v>9.51439922150712</v>
      </c>
    </row>
    <row r="209" spans="1:2" ht="15">
      <c r="A209" s="1">
        <v>11</v>
      </c>
      <c r="B209" s="4">
        <v>8.981869774761435</v>
      </c>
    </row>
    <row r="210" spans="1:2" ht="15">
      <c r="A210" s="1">
        <v>272</v>
      </c>
      <c r="B210" s="4">
        <v>8.086511394658373</v>
      </c>
    </row>
    <row r="211" spans="1:2" ht="15">
      <c r="A211" s="1">
        <v>90</v>
      </c>
      <c r="B211" s="4">
        <v>7.725979897542857</v>
      </c>
    </row>
    <row r="212" spans="1:2" ht="15">
      <c r="A212" s="1">
        <v>434</v>
      </c>
      <c r="B212" s="4">
        <v>6.924862660105646</v>
      </c>
    </row>
    <row r="213" spans="1:2" ht="15">
      <c r="A213" s="1">
        <v>171</v>
      </c>
      <c r="B213" s="4">
        <v>6.66031170917995</v>
      </c>
    </row>
    <row r="214" spans="1:2" ht="15">
      <c r="A214" s="1">
        <v>328</v>
      </c>
      <c r="B214" s="4">
        <v>6.58730817596188</v>
      </c>
    </row>
    <row r="215" spans="1:2" ht="15">
      <c r="A215" s="1">
        <v>182</v>
      </c>
      <c r="B215" s="4">
        <v>6.392864794599518</v>
      </c>
    </row>
    <row r="216" spans="1:2" ht="15">
      <c r="A216" s="1">
        <v>8</v>
      </c>
      <c r="B216" s="4">
        <v>6.062771177854302</v>
      </c>
    </row>
    <row r="217" spans="1:2" ht="15">
      <c r="A217" s="1">
        <v>95</v>
      </c>
      <c r="B217" s="4">
        <v>5.138619933710288</v>
      </c>
    </row>
    <row r="218" spans="1:2" ht="15">
      <c r="A218" s="1">
        <v>168</v>
      </c>
      <c r="B218" s="4">
        <v>5.058918026403262</v>
      </c>
    </row>
    <row r="219" spans="1:2" ht="15">
      <c r="A219" s="1">
        <v>116</v>
      </c>
      <c r="B219" s="4">
        <v>4.294421502963814</v>
      </c>
    </row>
    <row r="220" spans="1:2" ht="15">
      <c r="A220" s="1">
        <v>186</v>
      </c>
      <c r="B220" s="4">
        <v>3.8366845419459423</v>
      </c>
    </row>
    <row r="221" spans="1:2" ht="15">
      <c r="A221" s="1">
        <v>360</v>
      </c>
      <c r="B221" s="4">
        <v>3.014884239062667</v>
      </c>
    </row>
    <row r="222" spans="1:2" ht="15">
      <c r="A222" s="1">
        <v>202</v>
      </c>
      <c r="B222" s="4">
        <v>3.005125791343744</v>
      </c>
    </row>
    <row r="223" spans="1:2" ht="15">
      <c r="A223" s="1">
        <v>420</v>
      </c>
      <c r="B223" s="4">
        <v>2.386109960185422</v>
      </c>
    </row>
    <row r="224" spans="1:2" ht="15">
      <c r="A224" s="1">
        <v>396</v>
      </c>
      <c r="B224" s="4">
        <v>1.852989214085028</v>
      </c>
    </row>
    <row r="225" spans="1:2" ht="15">
      <c r="A225" s="1">
        <v>58</v>
      </c>
      <c r="B225" s="4">
        <v>1.7819744260395964</v>
      </c>
    </row>
    <row r="226" spans="1:2" ht="15">
      <c r="A226" s="1">
        <v>9</v>
      </c>
      <c r="B226" s="4">
        <v>1.4634609149652533</v>
      </c>
    </row>
    <row r="227" spans="1:2" ht="15">
      <c r="A227" s="1">
        <v>278</v>
      </c>
      <c r="B227" s="4">
        <v>0.7090917855912267</v>
      </c>
    </row>
    <row r="228" spans="1:2" ht="15">
      <c r="A228" s="1">
        <v>449</v>
      </c>
      <c r="B228" s="4">
        <v>0.44905984225806606</v>
      </c>
    </row>
    <row r="229" spans="1:2" ht="15">
      <c r="A229" s="1">
        <v>105</v>
      </c>
      <c r="B229" s="4">
        <v>0.2364998298635328</v>
      </c>
    </row>
    <row r="230" spans="1:2" ht="15">
      <c r="A230" s="1">
        <v>114</v>
      </c>
      <c r="B230" s="4">
        <v>-0.3360156950602686</v>
      </c>
    </row>
    <row r="231" spans="1:2" ht="15">
      <c r="A231" s="1">
        <v>32</v>
      </c>
      <c r="B231" s="4">
        <v>-0.338865608051492</v>
      </c>
    </row>
    <row r="232" spans="1:2" ht="15">
      <c r="A232" s="1">
        <v>271</v>
      </c>
      <c r="B232" s="4">
        <v>-0.43135555269691395</v>
      </c>
    </row>
    <row r="233" spans="1:2" ht="15">
      <c r="A233" s="1">
        <v>276</v>
      </c>
      <c r="B233" s="4">
        <v>-0.5998268096118409</v>
      </c>
    </row>
    <row r="234" spans="1:2" ht="15">
      <c r="A234" s="1">
        <v>206</v>
      </c>
      <c r="B234" s="4">
        <v>-1.3346395127846336</v>
      </c>
    </row>
    <row r="235" spans="1:2" ht="15">
      <c r="A235" s="1">
        <v>121</v>
      </c>
      <c r="B235" s="4">
        <v>-1.5204650754149043</v>
      </c>
    </row>
    <row r="236" spans="1:2" ht="15">
      <c r="A236" s="1">
        <v>201</v>
      </c>
      <c r="B236" s="4">
        <v>-2.070130622405486</v>
      </c>
    </row>
    <row r="237" spans="1:2" ht="15">
      <c r="A237" s="1">
        <v>137</v>
      </c>
      <c r="B237" s="4">
        <v>-3.2038330249015416</v>
      </c>
    </row>
    <row r="238" spans="1:2" ht="15">
      <c r="A238" s="1">
        <v>10</v>
      </c>
      <c r="B238" s="4">
        <v>-3.4936483632282034</v>
      </c>
    </row>
    <row r="239" spans="1:2" ht="15">
      <c r="A239" s="1">
        <v>103</v>
      </c>
      <c r="B239" s="4">
        <v>-3.9244140645532752</v>
      </c>
    </row>
    <row r="240" spans="1:2" ht="15">
      <c r="A240" s="1">
        <v>75</v>
      </c>
      <c r="B240" s="4">
        <v>-4.1849374259491015</v>
      </c>
    </row>
    <row r="241" spans="1:2" ht="15">
      <c r="A241" s="1">
        <v>78</v>
      </c>
      <c r="B241" s="4">
        <v>-4.458302562214158</v>
      </c>
    </row>
    <row r="242" spans="1:2" ht="15">
      <c r="A242" s="1">
        <v>17</v>
      </c>
      <c r="B242" s="4">
        <v>-4.640018591919215</v>
      </c>
    </row>
    <row r="243" spans="1:2" ht="15">
      <c r="A243" s="1">
        <v>259</v>
      </c>
      <c r="B243" s="4">
        <v>-5.137401180585584</v>
      </c>
    </row>
    <row r="244" spans="1:2" ht="15">
      <c r="A244" s="1">
        <v>273</v>
      </c>
      <c r="B244" s="4">
        <v>-5.272392329057766</v>
      </c>
    </row>
    <row r="245" spans="1:2" ht="15">
      <c r="A245" s="1">
        <v>52</v>
      </c>
      <c r="B245" s="4">
        <v>-5.441388936405929</v>
      </c>
    </row>
    <row r="246" spans="1:2" ht="15">
      <c r="A246" s="1">
        <v>177</v>
      </c>
      <c r="B246" s="4">
        <v>-5.50351731678893</v>
      </c>
    </row>
    <row r="247" spans="1:2" ht="15">
      <c r="A247" s="1">
        <v>403</v>
      </c>
      <c r="B247" s="4">
        <v>-6.007165386374254</v>
      </c>
    </row>
    <row r="248" spans="1:2" ht="15">
      <c r="A248" s="1">
        <v>220</v>
      </c>
      <c r="B248" s="4">
        <v>-6.035859126397554</v>
      </c>
    </row>
    <row r="249" spans="1:2" ht="15">
      <c r="A249" s="1">
        <v>119</v>
      </c>
      <c r="B249" s="4">
        <v>-6.4197302430766285</v>
      </c>
    </row>
    <row r="250" spans="1:2" ht="15">
      <c r="A250" s="1">
        <v>38</v>
      </c>
      <c r="B250" s="4">
        <v>-6.693764304038268</v>
      </c>
    </row>
    <row r="251" spans="1:2" ht="15">
      <c r="A251" s="1">
        <v>452</v>
      </c>
      <c r="B251" s="4">
        <v>-8.146203398533544</v>
      </c>
    </row>
    <row r="252" spans="1:2" ht="15">
      <c r="A252" s="1">
        <v>35</v>
      </c>
      <c r="B252" s="4">
        <v>-8.616613316724397</v>
      </c>
    </row>
    <row r="253" spans="1:2" ht="15">
      <c r="A253" s="1">
        <v>188</v>
      </c>
      <c r="B253" s="4">
        <v>-8.747831094307912</v>
      </c>
    </row>
    <row r="254" spans="1:2" ht="15">
      <c r="A254" s="1">
        <v>81</v>
      </c>
      <c r="B254" s="4">
        <v>-8.882170229551775</v>
      </c>
    </row>
    <row r="255" spans="1:2" ht="15">
      <c r="A255" s="1">
        <v>126</v>
      </c>
      <c r="B255" s="4">
        <v>-9.59668610602057</v>
      </c>
    </row>
    <row r="256" spans="1:2" ht="15">
      <c r="A256" s="1">
        <v>319</v>
      </c>
      <c r="B256" s="4">
        <v>-9.694713811399197</v>
      </c>
    </row>
    <row r="257" spans="1:2" ht="15">
      <c r="A257" s="1">
        <v>128</v>
      </c>
      <c r="B257" s="4">
        <v>-10.060958693735301</v>
      </c>
    </row>
    <row r="258" spans="1:2" ht="15">
      <c r="A258" s="1">
        <v>183</v>
      </c>
      <c r="B258" s="4">
        <v>-10.928159052871706</v>
      </c>
    </row>
    <row r="259" spans="1:2" ht="15">
      <c r="A259" s="1">
        <v>71</v>
      </c>
      <c r="B259" s="4">
        <v>-11.135272168598021</v>
      </c>
    </row>
    <row r="260" spans="1:2" ht="15">
      <c r="A260" s="1">
        <v>50</v>
      </c>
      <c r="B260" s="4">
        <v>-11.623861471038254</v>
      </c>
    </row>
    <row r="261" spans="1:2" ht="15">
      <c r="A261" s="1">
        <v>112</v>
      </c>
      <c r="B261" s="4">
        <v>-12.034638440785784</v>
      </c>
    </row>
    <row r="262" spans="1:2" ht="15">
      <c r="A262" s="1">
        <v>262</v>
      </c>
      <c r="B262" s="4">
        <v>-12.257379044964182</v>
      </c>
    </row>
    <row r="263" spans="1:2" ht="15">
      <c r="A263" s="1">
        <v>391</v>
      </c>
      <c r="B263" s="4">
        <v>-12.620304011295957</v>
      </c>
    </row>
    <row r="264" spans="1:2" ht="15">
      <c r="A264" s="1">
        <v>82</v>
      </c>
      <c r="B264" s="4">
        <v>-13.028391473817464</v>
      </c>
    </row>
    <row r="265" spans="1:2" ht="15">
      <c r="A265" s="1">
        <v>83</v>
      </c>
      <c r="B265" s="4">
        <v>-13.035131610502503</v>
      </c>
    </row>
    <row r="266" spans="1:2" ht="15">
      <c r="A266" s="1">
        <v>179</v>
      </c>
      <c r="B266" s="4">
        <v>-13.134468178559473</v>
      </c>
    </row>
    <row r="267" spans="1:2" ht="15">
      <c r="A267" s="1">
        <v>178</v>
      </c>
      <c r="B267" s="4">
        <v>-13.33799947585976</v>
      </c>
    </row>
    <row r="268" spans="1:2" ht="15">
      <c r="A268" s="1">
        <v>282</v>
      </c>
      <c r="B268" s="4">
        <v>-13.45111875816292</v>
      </c>
    </row>
    <row r="269" spans="1:2" ht="15">
      <c r="A269" s="1">
        <v>139</v>
      </c>
      <c r="B269" s="4">
        <v>-13.571945598458115</v>
      </c>
    </row>
    <row r="270" spans="1:2" ht="15">
      <c r="A270" s="1">
        <v>269</v>
      </c>
      <c r="B270" s="4">
        <v>-13.672494114376605</v>
      </c>
    </row>
    <row r="271" spans="1:2" ht="15">
      <c r="A271" s="1">
        <v>217</v>
      </c>
      <c r="B271" s="4">
        <v>-13.688613149442972</v>
      </c>
    </row>
    <row r="272" spans="1:2" ht="15">
      <c r="A272" s="1">
        <v>265</v>
      </c>
      <c r="B272" s="4">
        <v>-14.00615884038234</v>
      </c>
    </row>
    <row r="273" spans="1:2" ht="15">
      <c r="A273" s="1">
        <v>42</v>
      </c>
      <c r="B273" s="4">
        <v>-14.157178247020056</v>
      </c>
    </row>
    <row r="274" spans="1:2" ht="15">
      <c r="A274" s="1">
        <v>440</v>
      </c>
      <c r="B274" s="4">
        <v>-14.217941430164501</v>
      </c>
    </row>
    <row r="275" spans="1:2" ht="15">
      <c r="A275" s="1">
        <v>1</v>
      </c>
      <c r="B275" s="4">
        <v>-14.333845846784243</v>
      </c>
    </row>
    <row r="276" spans="1:2" ht="15">
      <c r="A276" s="1">
        <v>325</v>
      </c>
      <c r="B276" s="4">
        <v>-15.054667460277415</v>
      </c>
    </row>
    <row r="277" spans="1:2" ht="15">
      <c r="A277" s="1">
        <v>104</v>
      </c>
      <c r="B277" s="4">
        <v>-15.18436878056309</v>
      </c>
    </row>
    <row r="278" spans="1:2" ht="15">
      <c r="A278" s="1">
        <v>67</v>
      </c>
      <c r="B278" s="4">
        <v>-16.65196686753552</v>
      </c>
    </row>
    <row r="279" spans="1:2" ht="15">
      <c r="A279" s="1">
        <v>88</v>
      </c>
      <c r="B279" s="4">
        <v>-16.78609086013421</v>
      </c>
    </row>
    <row r="280" spans="1:2" ht="15">
      <c r="A280" s="1">
        <v>417</v>
      </c>
      <c r="B280" s="4">
        <v>-16.95838501997423</v>
      </c>
    </row>
    <row r="281" spans="1:2" ht="15">
      <c r="A281" s="1">
        <v>106</v>
      </c>
      <c r="B281" s="4">
        <v>-17.083152395780417</v>
      </c>
    </row>
    <row r="282" spans="1:2" ht="15">
      <c r="A282" s="1">
        <v>157</v>
      </c>
      <c r="B282" s="4">
        <v>-17.112599983236578</v>
      </c>
    </row>
    <row r="283" spans="1:2" ht="15">
      <c r="A283" s="1">
        <v>348</v>
      </c>
      <c r="B283" s="4">
        <v>-17.607200365346216</v>
      </c>
    </row>
    <row r="284" spans="1:2" ht="15">
      <c r="A284" s="1">
        <v>148</v>
      </c>
      <c r="B284" s="4">
        <v>-18.338979438558454</v>
      </c>
    </row>
    <row r="285" spans="1:2" ht="15">
      <c r="A285" s="1">
        <v>164</v>
      </c>
      <c r="B285" s="4">
        <v>-18.389969444422604</v>
      </c>
    </row>
    <row r="286" spans="1:2" ht="15">
      <c r="A286" s="1">
        <v>154</v>
      </c>
      <c r="B286" s="4">
        <v>-18.46700294679067</v>
      </c>
    </row>
    <row r="287" spans="1:2" ht="15">
      <c r="A287" s="1">
        <v>281</v>
      </c>
      <c r="B287" s="4">
        <v>-18.917522829353402</v>
      </c>
    </row>
    <row r="288" spans="1:2" ht="15">
      <c r="A288" s="1">
        <v>22</v>
      </c>
      <c r="B288" s="4">
        <v>-19.194093364634682</v>
      </c>
    </row>
    <row r="289" spans="1:2" ht="15">
      <c r="A289" s="1">
        <v>160</v>
      </c>
      <c r="B289" s="4">
        <v>-19.28365112796564</v>
      </c>
    </row>
    <row r="290" spans="1:2" ht="15">
      <c r="A290" s="1">
        <v>57</v>
      </c>
      <c r="B290" s="4">
        <v>-19.352773235268614</v>
      </c>
    </row>
    <row r="291" spans="1:2" ht="15">
      <c r="A291" s="1">
        <v>191</v>
      </c>
      <c r="B291" s="4">
        <v>-19.379801340328413</v>
      </c>
    </row>
    <row r="292" spans="1:2" ht="15">
      <c r="A292" s="1">
        <v>64</v>
      </c>
      <c r="B292" s="4">
        <v>-19.415605987642266</v>
      </c>
    </row>
    <row r="293" spans="1:2" ht="15">
      <c r="A293" s="1">
        <v>25</v>
      </c>
      <c r="B293" s="4">
        <v>-19.510947806711556</v>
      </c>
    </row>
    <row r="294" spans="1:2" ht="15">
      <c r="A294" s="1">
        <v>342</v>
      </c>
      <c r="B294" s="4">
        <v>-20.033656398172752</v>
      </c>
    </row>
    <row r="295" spans="1:2" ht="15">
      <c r="A295" s="1">
        <v>484</v>
      </c>
      <c r="B295" s="4">
        <v>-20.522650078688457</v>
      </c>
    </row>
    <row r="296" spans="1:2" ht="15">
      <c r="A296" s="1">
        <v>323</v>
      </c>
      <c r="B296" s="4">
        <v>-20.764147184279864</v>
      </c>
    </row>
    <row r="297" spans="1:2" ht="15">
      <c r="A297" s="1">
        <v>68</v>
      </c>
      <c r="B297" s="4">
        <v>-21.114468667276014</v>
      </c>
    </row>
    <row r="298" spans="1:2" ht="15">
      <c r="A298" s="1">
        <v>400</v>
      </c>
      <c r="B298" s="4">
        <v>-21.25965081686445</v>
      </c>
    </row>
    <row r="299" spans="1:2" ht="15">
      <c r="A299" s="1">
        <v>229</v>
      </c>
      <c r="B299" s="4">
        <v>-22.879467183294764</v>
      </c>
    </row>
    <row r="300" spans="1:2" ht="15">
      <c r="A300" s="1">
        <v>99</v>
      </c>
      <c r="B300" s="4">
        <v>-24.443139439559673</v>
      </c>
    </row>
    <row r="301" spans="1:2" ht="15">
      <c r="A301" s="1">
        <v>422</v>
      </c>
      <c r="B301" s="4">
        <v>-24.64124471978721</v>
      </c>
    </row>
    <row r="302" spans="1:2" ht="15">
      <c r="A302" s="1">
        <v>394</v>
      </c>
      <c r="B302" s="4">
        <v>-25.00985214018874</v>
      </c>
    </row>
    <row r="303" spans="1:2" ht="15">
      <c r="A303" s="1">
        <v>245</v>
      </c>
      <c r="B303" s="4">
        <v>-25.412998720625183</v>
      </c>
    </row>
    <row r="304" spans="1:2" ht="15">
      <c r="A304" s="1">
        <v>140</v>
      </c>
      <c r="B304" s="4">
        <v>-25.76034740986688</v>
      </c>
    </row>
    <row r="305" spans="1:2" ht="15">
      <c r="A305" s="1">
        <v>398</v>
      </c>
      <c r="B305" s="4">
        <v>-26.257890194990978</v>
      </c>
    </row>
    <row r="306" spans="1:2" ht="15">
      <c r="A306" s="1">
        <v>446</v>
      </c>
      <c r="B306" s="4">
        <v>-26.953923379511252</v>
      </c>
    </row>
    <row r="307" spans="1:2" ht="15">
      <c r="A307" s="1">
        <v>2</v>
      </c>
      <c r="B307" s="4">
        <v>-27.48131312118312</v>
      </c>
    </row>
    <row r="308" spans="1:2" ht="15">
      <c r="A308" s="1">
        <v>253</v>
      </c>
      <c r="B308" s="4">
        <v>-27.537054396740132</v>
      </c>
    </row>
    <row r="309" spans="1:2" ht="15">
      <c r="A309" s="1">
        <v>30</v>
      </c>
      <c r="B309" s="4">
        <v>-27.56359406422962</v>
      </c>
    </row>
    <row r="310" spans="1:2" ht="15">
      <c r="A310" s="1">
        <v>152</v>
      </c>
      <c r="B310" s="4">
        <v>-27.580576552636558</v>
      </c>
    </row>
    <row r="311" spans="1:2" ht="15">
      <c r="A311" s="1">
        <v>85</v>
      </c>
      <c r="B311" s="4">
        <v>-27.99886223413705</v>
      </c>
    </row>
    <row r="312" spans="1:2" ht="15">
      <c r="A312" s="1">
        <v>161</v>
      </c>
      <c r="B312" s="4">
        <v>-28.16301842215762</v>
      </c>
    </row>
    <row r="313" spans="1:2" ht="15">
      <c r="A313" s="1">
        <v>163</v>
      </c>
      <c r="B313" s="4">
        <v>-29.010528001512284</v>
      </c>
    </row>
    <row r="314" spans="1:2" ht="15">
      <c r="A314" s="1">
        <v>264</v>
      </c>
      <c r="B314" s="4">
        <v>-29.03667395375851</v>
      </c>
    </row>
    <row r="315" spans="1:2" ht="15">
      <c r="A315" s="1">
        <v>53</v>
      </c>
      <c r="B315" s="4">
        <v>-29.05697413407688</v>
      </c>
    </row>
    <row r="316" spans="1:2" ht="15">
      <c r="A316" s="1">
        <v>45</v>
      </c>
      <c r="B316" s="4">
        <v>-29.53271578361091</v>
      </c>
    </row>
    <row r="317" spans="1:2" ht="15">
      <c r="A317" s="1">
        <v>340</v>
      </c>
      <c r="B317" s="4">
        <v>-30.009037800355145</v>
      </c>
    </row>
    <row r="318" spans="1:2" ht="15">
      <c r="A318" s="1">
        <v>158</v>
      </c>
      <c r="B318" s="4">
        <v>-30.237860242097668</v>
      </c>
    </row>
    <row r="319" spans="1:2" ht="15">
      <c r="A319" s="1">
        <v>91</v>
      </c>
      <c r="B319" s="4">
        <v>-30.35451465919141</v>
      </c>
    </row>
    <row r="320" spans="1:2" ht="15">
      <c r="A320" s="1">
        <v>49</v>
      </c>
      <c r="B320" s="4">
        <v>-30.35471314971801</v>
      </c>
    </row>
    <row r="321" spans="1:2" ht="15">
      <c r="A321" s="1">
        <v>275</v>
      </c>
      <c r="B321" s="4">
        <v>-30.50875503878524</v>
      </c>
    </row>
    <row r="322" spans="1:2" ht="15">
      <c r="A322" s="1">
        <v>387</v>
      </c>
      <c r="B322" s="4">
        <v>-30.636991289378784</v>
      </c>
    </row>
    <row r="323" spans="1:2" ht="15">
      <c r="A323" s="1">
        <v>97</v>
      </c>
      <c r="B323" s="4">
        <v>-30.66572941814593</v>
      </c>
    </row>
    <row r="324" spans="1:2" ht="15">
      <c r="A324" s="1">
        <v>86</v>
      </c>
      <c r="B324" s="4">
        <v>-30.69250856560393</v>
      </c>
    </row>
    <row r="325" spans="1:2" ht="15">
      <c r="A325" s="1">
        <v>39</v>
      </c>
      <c r="B325" s="4">
        <v>-30.718953504145247</v>
      </c>
    </row>
    <row r="326" spans="1:2" ht="15">
      <c r="A326" s="1">
        <v>113</v>
      </c>
      <c r="B326" s="4">
        <v>-31.47991857359193</v>
      </c>
    </row>
    <row r="327" spans="1:2" ht="15">
      <c r="A327" s="1">
        <v>184</v>
      </c>
      <c r="B327" s="4">
        <v>-31.527477930518216</v>
      </c>
    </row>
    <row r="328" spans="1:2" ht="15">
      <c r="A328" s="1">
        <v>130</v>
      </c>
      <c r="B328" s="4">
        <v>-31.613709141718573</v>
      </c>
    </row>
    <row r="329" spans="1:2" ht="15">
      <c r="A329" s="1">
        <v>224</v>
      </c>
      <c r="B329" s="4">
        <v>-32.26503877374489</v>
      </c>
    </row>
    <row r="330" spans="1:2" ht="15">
      <c r="A330" s="1">
        <v>411</v>
      </c>
      <c r="B330" s="4">
        <v>-32.549451291259174</v>
      </c>
    </row>
    <row r="331" spans="1:2" ht="15">
      <c r="A331" s="1">
        <v>80</v>
      </c>
      <c r="B331" s="4">
        <v>-33.403954754154256</v>
      </c>
    </row>
    <row r="332" spans="1:2" ht="15">
      <c r="A332" s="1">
        <v>118</v>
      </c>
      <c r="B332" s="4">
        <v>-33.78318155524721</v>
      </c>
    </row>
    <row r="333" spans="1:2" ht="15">
      <c r="A333" s="1">
        <v>456</v>
      </c>
      <c r="B333" s="4">
        <v>-33.95933420900292</v>
      </c>
    </row>
    <row r="334" spans="1:2" ht="15">
      <c r="A334" s="1">
        <v>267</v>
      </c>
      <c r="B334" s="4">
        <v>-34.12889442580854</v>
      </c>
    </row>
    <row r="335" spans="1:2" ht="15">
      <c r="A335" s="1">
        <v>129</v>
      </c>
      <c r="B335" s="4">
        <v>-34.15339528016011</v>
      </c>
    </row>
    <row r="336" spans="1:2" ht="15">
      <c r="A336" s="1">
        <v>122</v>
      </c>
      <c r="B336" s="4">
        <v>-34.202845761765275</v>
      </c>
    </row>
    <row r="337" spans="1:2" ht="15">
      <c r="A337" s="1">
        <v>462</v>
      </c>
      <c r="B337" s="4">
        <v>-34.35775177668074</v>
      </c>
    </row>
    <row r="338" spans="1:2" ht="15">
      <c r="A338" s="1">
        <v>172</v>
      </c>
      <c r="B338" s="4">
        <v>-34.64008117021149</v>
      </c>
    </row>
    <row r="339" spans="1:2" ht="15">
      <c r="A339" s="1">
        <v>215</v>
      </c>
      <c r="B339" s="4">
        <v>-35.97556863596037</v>
      </c>
    </row>
    <row r="340" spans="1:2" ht="15">
      <c r="A340" s="1">
        <v>407</v>
      </c>
      <c r="B340" s="4">
        <v>-36.4981688721291</v>
      </c>
    </row>
    <row r="341" spans="1:2" ht="15">
      <c r="A341" s="1">
        <v>214</v>
      </c>
      <c r="B341" s="4">
        <v>-36.87567748421861</v>
      </c>
    </row>
    <row r="342" spans="1:2" ht="15">
      <c r="A342" s="1">
        <v>187</v>
      </c>
      <c r="B342" s="4">
        <v>-37.80919532673397</v>
      </c>
    </row>
    <row r="343" spans="1:2" ht="15">
      <c r="A343" s="1">
        <v>48</v>
      </c>
      <c r="B343" s="4">
        <v>-38.648464319790946</v>
      </c>
    </row>
    <row r="344" spans="1:2" ht="15">
      <c r="A344" s="1">
        <v>77</v>
      </c>
      <c r="B344" s="4">
        <v>-39.16113813710399</v>
      </c>
    </row>
    <row r="345" spans="1:2" ht="15">
      <c r="A345" s="1">
        <v>354</v>
      </c>
      <c r="B345" s="4">
        <v>-39.36803435055299</v>
      </c>
    </row>
    <row r="346" spans="1:2" ht="15">
      <c r="A346" s="1">
        <v>388</v>
      </c>
      <c r="B346" s="4">
        <v>-39.49067468091562</v>
      </c>
    </row>
    <row r="347" spans="1:2" ht="15">
      <c r="A347" s="1">
        <v>51</v>
      </c>
      <c r="B347" s="4">
        <v>-39.99084626888907</v>
      </c>
    </row>
    <row r="348" spans="1:2" ht="15">
      <c r="A348" s="1">
        <v>196</v>
      </c>
      <c r="B348" s="4">
        <v>-40.62582401854161</v>
      </c>
    </row>
    <row r="349" spans="1:2" ht="15">
      <c r="A349" s="1">
        <v>29</v>
      </c>
      <c r="B349" s="4">
        <v>-40.800685004453044</v>
      </c>
    </row>
    <row r="350" spans="1:2" ht="15">
      <c r="A350" s="1">
        <v>79</v>
      </c>
      <c r="B350" s="4">
        <v>-41.554448926761324</v>
      </c>
    </row>
    <row r="351" spans="1:2" ht="15">
      <c r="A351" s="1">
        <v>124</v>
      </c>
      <c r="B351" s="4">
        <v>-41.630820383272294</v>
      </c>
    </row>
    <row r="352" spans="1:2" ht="15">
      <c r="A352" s="1">
        <v>209</v>
      </c>
      <c r="B352" s="4">
        <v>-41.85427405036717</v>
      </c>
    </row>
    <row r="353" spans="1:2" ht="15">
      <c r="A353" s="1">
        <v>60</v>
      </c>
      <c r="B353" s="4">
        <v>-42.253586212713344</v>
      </c>
    </row>
    <row r="354" spans="1:2" ht="15">
      <c r="A354" s="1">
        <v>479</v>
      </c>
      <c r="B354" s="4">
        <v>-42.64307968238245</v>
      </c>
    </row>
    <row r="355" spans="1:2" ht="15">
      <c r="A355" s="1">
        <v>54</v>
      </c>
      <c r="B355" s="4">
        <v>-42.755986519845464</v>
      </c>
    </row>
    <row r="356" spans="1:2" ht="15">
      <c r="A356" s="1">
        <v>251</v>
      </c>
      <c r="B356" s="4">
        <v>-42.87609078401874</v>
      </c>
    </row>
    <row r="357" spans="1:2" ht="15">
      <c r="A357" s="1">
        <v>174</v>
      </c>
      <c r="B357" s="4">
        <v>-43.574626298805015</v>
      </c>
    </row>
    <row r="358" spans="1:2" ht="15">
      <c r="A358" s="1">
        <v>210</v>
      </c>
      <c r="B358" s="4">
        <v>-43.592971778734864</v>
      </c>
    </row>
    <row r="359" spans="1:2" ht="15">
      <c r="A359" s="1">
        <v>176</v>
      </c>
      <c r="B359" s="4">
        <v>-44.18882149729143</v>
      </c>
    </row>
    <row r="360" spans="1:2" ht="15">
      <c r="A360" s="1">
        <v>26</v>
      </c>
      <c r="B360" s="4">
        <v>-44.431147138186134</v>
      </c>
    </row>
    <row r="361" spans="1:2" ht="15">
      <c r="A361" s="1">
        <v>108</v>
      </c>
      <c r="B361" s="4">
        <v>-44.48895981848909</v>
      </c>
    </row>
    <row r="362" spans="1:2" ht="15">
      <c r="A362" s="1">
        <v>212</v>
      </c>
      <c r="B362" s="4">
        <v>-45.07407910523398</v>
      </c>
    </row>
    <row r="363" spans="1:2" ht="15">
      <c r="A363" s="1">
        <v>156</v>
      </c>
      <c r="B363" s="4">
        <v>-45.905282390114735</v>
      </c>
    </row>
    <row r="364" spans="1:2" ht="15">
      <c r="A364" s="1">
        <v>66</v>
      </c>
      <c r="B364" s="4">
        <v>-46.51779351476762</v>
      </c>
    </row>
    <row r="365" spans="1:2" ht="15">
      <c r="A365" s="1">
        <v>230</v>
      </c>
      <c r="B365" s="4">
        <v>-47.126729810266625</v>
      </c>
    </row>
    <row r="366" spans="1:2" ht="15">
      <c r="A366" s="1">
        <v>301</v>
      </c>
      <c r="B366" s="4">
        <v>-47.27509282551182</v>
      </c>
    </row>
    <row r="367" spans="1:2" ht="15">
      <c r="A367" s="1">
        <v>274</v>
      </c>
      <c r="B367" s="4">
        <v>-48.73053884006549</v>
      </c>
    </row>
    <row r="368" spans="1:2" ht="15">
      <c r="A368" s="1">
        <v>169</v>
      </c>
      <c r="B368" s="4">
        <v>-48.76166208587347</v>
      </c>
    </row>
    <row r="369" spans="1:2" ht="15">
      <c r="A369" s="1">
        <v>414</v>
      </c>
      <c r="B369" s="4">
        <v>-48.95479530611374</v>
      </c>
    </row>
    <row r="370" spans="1:2" ht="15">
      <c r="A370" s="1">
        <v>355</v>
      </c>
      <c r="B370" s="4">
        <v>-49.03949727466534</v>
      </c>
    </row>
    <row r="371" spans="1:2" ht="15">
      <c r="A371" s="1">
        <v>277</v>
      </c>
      <c r="B371" s="4">
        <v>-49.126327506590314</v>
      </c>
    </row>
    <row r="372" spans="1:2" ht="15">
      <c r="A372" s="1">
        <v>37</v>
      </c>
      <c r="B372" s="4">
        <v>-49.14354850359632</v>
      </c>
    </row>
    <row r="373" spans="1:2" ht="15">
      <c r="A373" s="1">
        <v>386</v>
      </c>
      <c r="B373" s="4">
        <v>-49.30953791000138</v>
      </c>
    </row>
    <row r="374" spans="1:2" ht="15">
      <c r="A374" s="1">
        <v>470</v>
      </c>
      <c r="B374" s="4">
        <v>-49.35095946297406</v>
      </c>
    </row>
    <row r="375" spans="1:2" ht="15">
      <c r="A375" s="1">
        <v>474</v>
      </c>
      <c r="B375" s="4">
        <v>-50.81277102002787</v>
      </c>
    </row>
    <row r="376" spans="1:2" ht="15">
      <c r="A376" s="1">
        <v>190</v>
      </c>
      <c r="B376" s="4">
        <v>-51.63316286482768</v>
      </c>
    </row>
    <row r="377" spans="1:2" ht="15">
      <c r="A377" s="1">
        <v>234</v>
      </c>
      <c r="B377" s="4">
        <v>-51.6360432039819</v>
      </c>
    </row>
    <row r="378" spans="1:2" ht="15">
      <c r="A378" s="1">
        <v>478</v>
      </c>
      <c r="B378" s="4">
        <v>-51.84904622888098</v>
      </c>
    </row>
    <row r="379" spans="1:2" ht="15">
      <c r="A379" s="1">
        <v>19</v>
      </c>
      <c r="B379" s="4">
        <v>-51.87078066853974</v>
      </c>
    </row>
    <row r="380" spans="1:2" ht="15">
      <c r="A380" s="1">
        <v>16</v>
      </c>
      <c r="B380" s="4">
        <v>-51.929993037734675</v>
      </c>
    </row>
    <row r="381" spans="1:2" ht="15">
      <c r="A381" s="1">
        <v>189</v>
      </c>
      <c r="B381" s="4">
        <v>-52.19261795552666</v>
      </c>
    </row>
    <row r="382" spans="1:2" ht="15">
      <c r="A382" s="1">
        <v>421</v>
      </c>
      <c r="B382" s="4">
        <v>-52.62551007757611</v>
      </c>
    </row>
    <row r="383" spans="1:2" ht="15">
      <c r="A383" s="1">
        <v>181</v>
      </c>
      <c r="B383" s="4">
        <v>-52.63807718626231</v>
      </c>
    </row>
    <row r="384" spans="1:2" ht="15">
      <c r="A384" s="1">
        <v>413</v>
      </c>
      <c r="B384" s="4">
        <v>-53.10345892105215</v>
      </c>
    </row>
    <row r="385" spans="1:2" ht="15">
      <c r="A385" s="1">
        <v>443</v>
      </c>
      <c r="B385" s="4">
        <v>-53.31587297360602</v>
      </c>
    </row>
    <row r="386" spans="1:2" ht="15">
      <c r="A386" s="1">
        <v>426</v>
      </c>
      <c r="B386" s="4">
        <v>-53.925840280362536</v>
      </c>
    </row>
    <row r="387" spans="1:2" ht="15">
      <c r="A387" s="1">
        <v>308</v>
      </c>
      <c r="B387" s="4">
        <v>-53.92940541590178</v>
      </c>
    </row>
    <row r="388" spans="1:2" ht="15">
      <c r="A388" s="1">
        <v>311</v>
      </c>
      <c r="B388" s="4">
        <v>-54.160290329493364</v>
      </c>
    </row>
    <row r="389" spans="1:2" ht="15">
      <c r="A389" s="1">
        <v>33</v>
      </c>
      <c r="B389" s="4">
        <v>-54.38834812026653</v>
      </c>
    </row>
    <row r="390" spans="1:2" ht="15">
      <c r="A390" s="1">
        <v>46</v>
      </c>
      <c r="B390" s="4">
        <v>-54.46840072945088</v>
      </c>
    </row>
    <row r="391" spans="1:2" ht="15">
      <c r="A391" s="1">
        <v>260</v>
      </c>
      <c r="B391" s="4">
        <v>-54.56320213721483</v>
      </c>
    </row>
    <row r="392" spans="1:2" ht="15">
      <c r="A392" s="1">
        <v>316</v>
      </c>
      <c r="B392" s="4">
        <v>-54.64850474900959</v>
      </c>
    </row>
    <row r="393" spans="1:2" ht="15">
      <c r="A393" s="1">
        <v>87</v>
      </c>
      <c r="B393" s="4">
        <v>-54.83099058980224</v>
      </c>
    </row>
    <row r="394" spans="1:2" ht="15">
      <c r="A394" s="1">
        <v>287</v>
      </c>
      <c r="B394" s="4">
        <v>-55.69907411186432</v>
      </c>
    </row>
    <row r="395" spans="1:2" ht="15">
      <c r="A395" s="1">
        <v>18</v>
      </c>
      <c r="B395" s="4">
        <v>-56.3575428352724</v>
      </c>
    </row>
    <row r="396" spans="1:2" ht="15">
      <c r="A396" s="1">
        <v>101</v>
      </c>
      <c r="B396" s="4">
        <v>-56.53709931101548</v>
      </c>
    </row>
    <row r="397" spans="1:2" ht="15">
      <c r="A397" s="1">
        <v>72</v>
      </c>
      <c r="B397" s="4">
        <v>-56.734803804651165</v>
      </c>
    </row>
    <row r="398" spans="1:2" ht="15">
      <c r="A398" s="1">
        <v>15</v>
      </c>
      <c r="B398" s="4">
        <v>-57.04129359538638</v>
      </c>
    </row>
    <row r="399" spans="1:2" ht="15">
      <c r="A399" s="1">
        <v>235</v>
      </c>
      <c r="B399" s="4">
        <v>-57.36121060793448</v>
      </c>
    </row>
    <row r="400" spans="1:2" ht="15">
      <c r="A400" s="1">
        <v>368</v>
      </c>
      <c r="B400" s="4">
        <v>-57.59784257080537</v>
      </c>
    </row>
    <row r="401" spans="1:2" ht="15">
      <c r="A401" s="1">
        <v>247</v>
      </c>
      <c r="B401" s="4">
        <v>-58.08790790191779</v>
      </c>
    </row>
    <row r="402" spans="1:2" ht="15">
      <c r="A402" s="1">
        <v>44</v>
      </c>
      <c r="B402" s="4">
        <v>-61.69965750268784</v>
      </c>
    </row>
    <row r="403" spans="1:2" ht="15">
      <c r="A403" s="1">
        <v>255</v>
      </c>
      <c r="B403" s="4">
        <v>-61.82029413233795</v>
      </c>
    </row>
    <row r="404" spans="1:2" ht="15">
      <c r="A404" s="1">
        <v>219</v>
      </c>
      <c r="B404" s="4">
        <v>-61.839156814225134</v>
      </c>
    </row>
    <row r="405" spans="1:2" ht="15">
      <c r="A405" s="1">
        <v>109</v>
      </c>
      <c r="B405" s="4">
        <v>-61.854301423270954</v>
      </c>
    </row>
    <row r="406" spans="1:2" ht="15">
      <c r="A406" s="1">
        <v>295</v>
      </c>
      <c r="B406" s="4">
        <v>-62.10895657933543</v>
      </c>
    </row>
    <row r="407" spans="1:2" ht="15">
      <c r="A407" s="1">
        <v>327</v>
      </c>
      <c r="B407" s="4">
        <v>-63.09820604661036</v>
      </c>
    </row>
    <row r="408" spans="1:2" ht="15">
      <c r="A408" s="1">
        <v>5</v>
      </c>
      <c r="B408" s="4">
        <v>-63.63512529807667</v>
      </c>
    </row>
    <row r="409" spans="1:2" ht="15">
      <c r="A409" s="1">
        <v>433</v>
      </c>
      <c r="B409" s="4">
        <v>-64.43001656724482</v>
      </c>
    </row>
    <row r="410" spans="1:2" ht="15">
      <c r="A410" s="1">
        <v>317</v>
      </c>
      <c r="B410" s="4">
        <v>-64.50665078859129</v>
      </c>
    </row>
    <row r="411" spans="1:2" ht="15">
      <c r="A411" s="1">
        <v>244</v>
      </c>
      <c r="B411" s="4">
        <v>-65.24472742028229</v>
      </c>
    </row>
    <row r="412" spans="1:2" ht="15">
      <c r="A412" s="1">
        <v>482</v>
      </c>
      <c r="B412" s="4">
        <v>-65.38228852811335</v>
      </c>
    </row>
    <row r="413" spans="1:2" ht="15">
      <c r="A413" s="1">
        <v>211</v>
      </c>
      <c r="B413" s="4">
        <v>-65.82311715940523</v>
      </c>
    </row>
    <row r="414" spans="1:2" ht="15">
      <c r="A414" s="1">
        <v>198</v>
      </c>
      <c r="B414" s="4">
        <v>-66.17522828752772</v>
      </c>
    </row>
    <row r="415" spans="1:2" ht="15">
      <c r="A415" s="1">
        <v>468</v>
      </c>
      <c r="B415" s="4">
        <v>-66.71541384990633</v>
      </c>
    </row>
    <row r="416" spans="1:2" ht="15">
      <c r="A416" s="1">
        <v>432</v>
      </c>
      <c r="B416" s="4">
        <v>-68.94933361816402</v>
      </c>
    </row>
    <row r="417" spans="1:2" ht="15">
      <c r="A417" s="1">
        <v>232</v>
      </c>
      <c r="B417" s="4">
        <v>-69.73312924107995</v>
      </c>
    </row>
    <row r="418" spans="1:2" ht="15">
      <c r="A418" s="1">
        <v>40</v>
      </c>
      <c r="B418" s="4">
        <v>-69.73347489632397</v>
      </c>
    </row>
    <row r="419" spans="1:2" ht="15">
      <c r="A419" s="1">
        <v>458</v>
      </c>
      <c r="B419" s="4">
        <v>-70.12114175777606</v>
      </c>
    </row>
    <row r="420" spans="1:2" ht="15">
      <c r="A420" s="1">
        <v>250</v>
      </c>
      <c r="B420" s="4">
        <v>-70.66134787669944</v>
      </c>
    </row>
    <row r="421" spans="1:2" ht="15">
      <c r="A421" s="1">
        <v>248</v>
      </c>
      <c r="B421" s="4">
        <v>-70.89957586410674</v>
      </c>
    </row>
    <row r="422" spans="1:2" ht="15">
      <c r="A422" s="1">
        <v>315</v>
      </c>
      <c r="B422" s="4">
        <v>-71.3810765414546</v>
      </c>
    </row>
    <row r="423" spans="1:2" ht="15">
      <c r="A423" s="1">
        <v>454</v>
      </c>
      <c r="B423" s="4">
        <v>-71.40393405255236</v>
      </c>
    </row>
    <row r="424" spans="1:2" ht="15">
      <c r="A424" s="1">
        <v>289</v>
      </c>
      <c r="B424" s="4">
        <v>-73.10940263459634</v>
      </c>
    </row>
    <row r="425" spans="1:2" ht="15">
      <c r="A425" s="1">
        <v>222</v>
      </c>
      <c r="B425" s="4">
        <v>-74.57402471023852</v>
      </c>
    </row>
    <row r="426" spans="1:2" ht="15">
      <c r="A426" s="1">
        <v>310</v>
      </c>
      <c r="B426" s="4">
        <v>-74.87666862827791</v>
      </c>
    </row>
    <row r="427" spans="1:2" ht="15">
      <c r="A427" s="1">
        <v>34</v>
      </c>
      <c r="B427" s="4">
        <v>-76.53321535586656</v>
      </c>
    </row>
    <row r="428" spans="1:2" ht="15">
      <c r="A428" s="1">
        <v>61</v>
      </c>
      <c r="B428" s="4">
        <v>-78.69669354749203</v>
      </c>
    </row>
    <row r="429" spans="1:2" ht="15">
      <c r="A429" s="1">
        <v>102</v>
      </c>
      <c r="B429" s="4">
        <v>-79.10591281464622</v>
      </c>
    </row>
    <row r="430" spans="1:2" ht="15">
      <c r="A430" s="1">
        <v>199</v>
      </c>
      <c r="B430" s="4">
        <v>-79.64087784403091</v>
      </c>
    </row>
    <row r="431" spans="1:2" ht="15">
      <c r="A431" s="1">
        <v>24</v>
      </c>
      <c r="B431" s="4">
        <v>-82.82766704825917</v>
      </c>
    </row>
    <row r="432" spans="1:2" ht="15">
      <c r="A432" s="1">
        <v>412</v>
      </c>
      <c r="B432" s="4">
        <v>-83.19726085163893</v>
      </c>
    </row>
    <row r="433" spans="1:2" ht="15">
      <c r="A433" s="1">
        <v>146</v>
      </c>
      <c r="B433" s="4">
        <v>-83.50685642484495</v>
      </c>
    </row>
    <row r="434" spans="1:2" ht="15">
      <c r="A434" s="1">
        <v>409</v>
      </c>
      <c r="B434" s="4">
        <v>-83.8885088565894</v>
      </c>
    </row>
    <row r="435" spans="1:2" ht="15">
      <c r="A435" s="1">
        <v>6</v>
      </c>
      <c r="B435" s="4">
        <v>-85.83358173725537</v>
      </c>
    </row>
    <row r="436" spans="1:2" ht="15">
      <c r="A436" s="1">
        <v>347</v>
      </c>
      <c r="B436" s="4">
        <v>-85.98337029958202</v>
      </c>
    </row>
    <row r="437" spans="1:2" ht="15">
      <c r="A437" s="1">
        <v>7</v>
      </c>
      <c r="B437" s="4">
        <v>-86.96011938500124</v>
      </c>
    </row>
    <row r="438" spans="1:2" ht="15">
      <c r="A438" s="1">
        <v>166</v>
      </c>
      <c r="B438" s="4">
        <v>-87.31320259419954</v>
      </c>
    </row>
    <row r="439" spans="1:2" ht="15">
      <c r="A439" s="1">
        <v>363</v>
      </c>
      <c r="B439" s="4">
        <v>-87.37510415483848</v>
      </c>
    </row>
    <row r="440" spans="1:2" ht="15">
      <c r="A440" s="1">
        <v>155</v>
      </c>
      <c r="B440" s="4">
        <v>-87.38756892881065</v>
      </c>
    </row>
    <row r="441" spans="1:2" ht="15">
      <c r="A441" s="1">
        <v>239</v>
      </c>
      <c r="B441" s="4">
        <v>-88.34004065771842</v>
      </c>
    </row>
    <row r="442" spans="1:2" ht="15">
      <c r="A442" s="1">
        <v>270</v>
      </c>
      <c r="B442" s="4">
        <v>-89.26167653263474</v>
      </c>
    </row>
    <row r="443" spans="1:2" ht="15">
      <c r="A443" s="1">
        <v>480</v>
      </c>
      <c r="B443" s="4">
        <v>-89.56124238933262</v>
      </c>
    </row>
    <row r="444" spans="1:2" ht="15">
      <c r="A444" s="1">
        <v>359</v>
      </c>
      <c r="B444" s="4">
        <v>-89.97446741618114</v>
      </c>
    </row>
    <row r="445" spans="1:2" ht="15">
      <c r="A445" s="1">
        <v>457</v>
      </c>
      <c r="B445" s="4">
        <v>-92.28813974303193</v>
      </c>
    </row>
    <row r="446" spans="1:2" ht="15">
      <c r="A446" s="1">
        <v>200</v>
      </c>
      <c r="B446" s="4">
        <v>-92.3015132715027</v>
      </c>
    </row>
    <row r="447" spans="1:2" ht="15">
      <c r="A447" s="1">
        <v>138</v>
      </c>
      <c r="B447" s="4">
        <v>-92.9799711525884</v>
      </c>
    </row>
    <row r="448" spans="1:2" ht="15">
      <c r="A448" s="1">
        <v>285</v>
      </c>
      <c r="B448" s="4">
        <v>-94.2482711111079</v>
      </c>
    </row>
    <row r="449" spans="1:2" ht="15">
      <c r="A449" s="1">
        <v>291</v>
      </c>
      <c r="B449" s="4">
        <v>-94.43648862853479</v>
      </c>
    </row>
    <row r="450" spans="1:2" ht="15">
      <c r="A450" s="1">
        <v>173</v>
      </c>
      <c r="B450" s="4">
        <v>-96.41546235479836</v>
      </c>
    </row>
    <row r="451" spans="1:2" ht="15">
      <c r="A451" s="1">
        <v>362</v>
      </c>
      <c r="B451" s="4">
        <v>-96.7099078850897</v>
      </c>
    </row>
    <row r="452" spans="1:2" ht="15">
      <c r="A452" s="1">
        <v>471</v>
      </c>
      <c r="B452" s="4">
        <v>-101.13409368716384</v>
      </c>
    </row>
    <row r="453" spans="1:2" ht="15">
      <c r="A453" s="1">
        <v>145</v>
      </c>
      <c r="B453" s="4">
        <v>-103.59611941634466</v>
      </c>
    </row>
    <row r="454" spans="1:2" ht="15">
      <c r="A454" s="1">
        <v>314</v>
      </c>
      <c r="B454" s="4">
        <v>-103.734615107016</v>
      </c>
    </row>
    <row r="455" spans="1:2" ht="15">
      <c r="A455" s="1">
        <v>143</v>
      </c>
      <c r="B455" s="4">
        <v>-104.577393267964</v>
      </c>
    </row>
    <row r="456" spans="1:2" ht="15">
      <c r="A456" s="1">
        <v>385</v>
      </c>
      <c r="B456" s="4">
        <v>-104.75020755703372</v>
      </c>
    </row>
    <row r="457" spans="1:2" ht="15">
      <c r="A457" s="1">
        <v>76</v>
      </c>
      <c r="B457" s="4">
        <v>-105.52932995235642</v>
      </c>
    </row>
    <row r="458" spans="1:2" ht="15">
      <c r="A458" s="1">
        <v>94</v>
      </c>
      <c r="B458" s="4">
        <v>-105.61996593252115</v>
      </c>
    </row>
    <row r="459" spans="1:2" ht="15">
      <c r="A459" s="1">
        <v>268</v>
      </c>
      <c r="B459" s="4">
        <v>-106.24029863249416</v>
      </c>
    </row>
    <row r="460" spans="1:2" ht="15">
      <c r="A460" s="1">
        <v>162</v>
      </c>
      <c r="B460" s="4">
        <v>-107.42657340114602</v>
      </c>
    </row>
    <row r="461" spans="1:2" ht="15">
      <c r="A461" s="1">
        <v>397</v>
      </c>
      <c r="B461" s="4">
        <v>-109.59086693698373</v>
      </c>
    </row>
    <row r="462" spans="1:2" ht="15">
      <c r="A462" s="1">
        <v>300</v>
      </c>
      <c r="B462" s="4">
        <v>-109.82742441342816</v>
      </c>
    </row>
    <row r="463" spans="1:2" ht="15">
      <c r="A463" s="1">
        <v>115</v>
      </c>
      <c r="B463" s="4">
        <v>-109.97030305324552</v>
      </c>
    </row>
    <row r="464" spans="1:2" ht="15">
      <c r="A464" s="1">
        <v>402</v>
      </c>
      <c r="B464" s="4">
        <v>-110.3941495597519</v>
      </c>
    </row>
    <row r="465" spans="1:2" ht="15">
      <c r="A465" s="1">
        <v>243</v>
      </c>
      <c r="B465" s="4">
        <v>-110.83699916832848</v>
      </c>
    </row>
    <row r="466" spans="1:2" ht="15">
      <c r="A466" s="1">
        <v>218</v>
      </c>
      <c r="B466" s="4">
        <v>-112.25882303735489</v>
      </c>
    </row>
    <row r="467" spans="1:2" ht="15">
      <c r="A467" s="1">
        <v>123</v>
      </c>
      <c r="B467" s="4">
        <v>-113.43222126451474</v>
      </c>
    </row>
    <row r="468" spans="1:2" ht="15">
      <c r="A468" s="1">
        <v>307</v>
      </c>
      <c r="B468" s="4">
        <v>-114.00879925697154</v>
      </c>
    </row>
    <row r="469" spans="1:2" ht="15">
      <c r="A469" s="1">
        <v>246</v>
      </c>
      <c r="B469" s="4">
        <v>-118.91029100954074</v>
      </c>
    </row>
    <row r="470" spans="1:2" ht="15">
      <c r="A470" s="1">
        <v>357</v>
      </c>
      <c r="B470" s="4">
        <v>-120.3057466587743</v>
      </c>
    </row>
    <row r="471" spans="1:2" ht="15">
      <c r="A471" s="1">
        <v>136</v>
      </c>
      <c r="B471" s="4">
        <v>-121.229195178792</v>
      </c>
    </row>
    <row r="472" spans="1:2" ht="15">
      <c r="A472" s="1">
        <v>288</v>
      </c>
      <c r="B472" s="4">
        <v>-122.82956106030178</v>
      </c>
    </row>
    <row r="473" spans="1:2" ht="15">
      <c r="A473" s="1">
        <v>373</v>
      </c>
      <c r="B473" s="4">
        <v>-123.89287551661619</v>
      </c>
    </row>
    <row r="474" spans="1:2" ht="15">
      <c r="A474" s="1">
        <v>500</v>
      </c>
      <c r="B474" s="4">
        <v>-126.43896718726319</v>
      </c>
    </row>
    <row r="475" spans="1:2" ht="15">
      <c r="A475" s="1">
        <v>483</v>
      </c>
      <c r="B475" s="4">
        <v>-127.95146458698218</v>
      </c>
    </row>
    <row r="476" spans="1:2" ht="15">
      <c r="A476" s="1">
        <v>496</v>
      </c>
      <c r="B476" s="4">
        <v>-129.78058522602805</v>
      </c>
    </row>
    <row r="477" spans="1:2" ht="15">
      <c r="A477" s="1">
        <v>236</v>
      </c>
      <c r="B477" s="4">
        <v>-131.0050055468564</v>
      </c>
    </row>
    <row r="478" spans="1:2" ht="15">
      <c r="A478" s="1">
        <v>305</v>
      </c>
      <c r="B478" s="4">
        <v>-131.9680508345955</v>
      </c>
    </row>
    <row r="479" spans="1:2" ht="15">
      <c r="A479" s="1">
        <v>326</v>
      </c>
      <c r="B479" s="4">
        <v>-138.65604476265798</v>
      </c>
    </row>
    <row r="480" spans="1:2" ht="15">
      <c r="A480" s="1">
        <v>252</v>
      </c>
      <c r="B480" s="4">
        <v>-144.04172982201453</v>
      </c>
    </row>
    <row r="481" spans="1:2" ht="15">
      <c r="A481" s="1">
        <v>346</v>
      </c>
      <c r="B481" s="4">
        <v>-145.4752104565432</v>
      </c>
    </row>
    <row r="482" spans="1:2" ht="15">
      <c r="A482" s="1">
        <v>405</v>
      </c>
      <c r="B482" s="4">
        <v>-146.29342979794274</v>
      </c>
    </row>
    <row r="483" spans="1:2" ht="15">
      <c r="A483" s="1">
        <v>258</v>
      </c>
      <c r="B483" s="4">
        <v>-149.55017411298468</v>
      </c>
    </row>
    <row r="484" spans="1:2" ht="15">
      <c r="A484" s="1">
        <v>493</v>
      </c>
      <c r="B484" s="4">
        <v>-155.02247434568926</v>
      </c>
    </row>
    <row r="485" spans="1:2" ht="15">
      <c r="A485" s="1">
        <v>344</v>
      </c>
      <c r="B485" s="4">
        <v>-155.54047619443554</v>
      </c>
    </row>
    <row r="486" spans="1:2" ht="15">
      <c r="A486" s="1">
        <v>147</v>
      </c>
      <c r="B486" s="4">
        <v>-162.94083828421026</v>
      </c>
    </row>
    <row r="487" spans="1:2" ht="15">
      <c r="A487" s="1">
        <v>372</v>
      </c>
      <c r="B487" s="4">
        <v>-165.04413540546375</v>
      </c>
    </row>
    <row r="488" spans="1:2" ht="15">
      <c r="A488" s="1">
        <v>309</v>
      </c>
      <c r="B488" s="4">
        <v>-167.1515919042031</v>
      </c>
    </row>
    <row r="489" spans="1:2" ht="15">
      <c r="A489" s="1">
        <v>463</v>
      </c>
      <c r="B489" s="4">
        <v>-167.88236592261092</v>
      </c>
    </row>
    <row r="490" spans="1:2" ht="15">
      <c r="A490" s="1">
        <v>361</v>
      </c>
      <c r="B490" s="4">
        <v>-179.8732382455819</v>
      </c>
    </row>
    <row r="491" spans="1:2" ht="15">
      <c r="A491" s="1">
        <v>384</v>
      </c>
      <c r="B491" s="4">
        <v>-180.23579095732202</v>
      </c>
    </row>
    <row r="492" spans="1:2" ht="15">
      <c r="A492" s="1">
        <v>353</v>
      </c>
      <c r="B492" s="4">
        <v>-185.8826442407426</v>
      </c>
    </row>
    <row r="493" spans="1:2" ht="15">
      <c r="A493" s="1">
        <v>467</v>
      </c>
      <c r="B493" s="4">
        <v>-188.9864775420465</v>
      </c>
    </row>
    <row r="494" spans="1:2" ht="15">
      <c r="A494" s="1">
        <v>455</v>
      </c>
      <c r="B494" s="4">
        <v>-205.51035918357775</v>
      </c>
    </row>
    <row r="495" spans="1:2" ht="15">
      <c r="A495" s="1">
        <v>263</v>
      </c>
      <c r="B495" s="4">
        <v>-214.90941751988066</v>
      </c>
    </row>
    <row r="496" spans="1:2" ht="15">
      <c r="A496" s="1">
        <v>395</v>
      </c>
      <c r="B496" s="4">
        <v>-224.5146280105364</v>
      </c>
    </row>
    <row r="497" spans="1:2" ht="15">
      <c r="A497" s="1">
        <v>489</v>
      </c>
      <c r="B497" s="4">
        <v>-284.92469158141466</v>
      </c>
    </row>
    <row r="498" spans="1:2" ht="15">
      <c r="A498" s="1">
        <v>341</v>
      </c>
      <c r="B498" s="4">
        <v>-307.9301151092095</v>
      </c>
    </row>
    <row r="499" spans="1:2" ht="15">
      <c r="A499" s="1">
        <v>377</v>
      </c>
      <c r="B499" s="4">
        <v>-316.48933902174576</v>
      </c>
    </row>
    <row r="500" spans="1:2" ht="15">
      <c r="A500" s="1">
        <v>379</v>
      </c>
      <c r="B500" s="4">
        <v>-333.02184034411766</v>
      </c>
    </row>
    <row r="501" spans="1:2" ht="15">
      <c r="A501" s="1">
        <v>497</v>
      </c>
      <c r="B501" s="4">
        <v>-555.7954114142467</v>
      </c>
    </row>
    <row r="503" ht="15">
      <c r="B503" s="4">
        <f>AVERAGE(B2:B501)</f>
        <v>0.8700961356240877</v>
      </c>
    </row>
    <row r="504" ht="15">
      <c r="B504">
        <f>STDEV(B2:B501)</f>
        <v>93.69840806965705</v>
      </c>
    </row>
    <row r="505" ht="15">
      <c r="B505">
        <f>NORMINV(0.99,B503,B504)</f>
        <v>218.84518854948192</v>
      </c>
    </row>
    <row r="506" ht="15">
      <c r="B506">
        <f>NORMDIST(B505,B503,B504,FALSE)</f>
        <v>0.00028444605145953395</v>
      </c>
    </row>
    <row r="507" ht="15">
      <c r="B507">
        <f>(1/B506)*SQRT(0.01*0.99/500)</f>
        <v>15.643455303475804</v>
      </c>
    </row>
    <row r="508" ht="15">
      <c r="B508">
        <f>KURT(B2:B501)</f>
        <v>4.219704752855826</v>
      </c>
    </row>
    <row r="509" ht="15">
      <c r="B509"/>
    </row>
    <row r="510" ht="15">
      <c r="B510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 Hull</cp:lastModifiedBy>
  <dcterms:created xsi:type="dcterms:W3CDTF">2008-12-21T22:40:24Z</dcterms:created>
  <dcterms:modified xsi:type="dcterms:W3CDTF">2016-10-05T15:45:12Z</dcterms:modified>
  <cp:category/>
  <cp:version/>
  <cp:contentType/>
  <cp:contentStatus/>
</cp:coreProperties>
</file>